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nm._FilterDatabase" localSheetId="0" hidden="1">'Лист1'!$A$4:$CV$25</definedName>
  </definedNames>
  <calcPr fullCalcOnLoad="1" refMode="R1C1"/>
</workbook>
</file>

<file path=xl/sharedStrings.xml><?xml version="1.0" encoding="utf-8"?>
<sst xmlns="http://schemas.openxmlformats.org/spreadsheetml/2006/main" count="257" uniqueCount="95">
  <si>
    <t>Вид проверки (плановая, внеплановая)</t>
  </si>
  <si>
    <t>Принятые меры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</si>
  <si>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</si>
  <si>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</si>
  <si>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</si>
  <si>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</si>
  <si>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</si>
  <si>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</si>
  <si>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</si>
  <si>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</si>
  <si>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</si>
  <si>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</si>
  <si>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</si>
  <si>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</si>
  <si>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</si>
  <si>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</si>
  <si>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</si>
  <si>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</si>
  <si>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 xml:space="preserve">не выдано </t>
  </si>
  <si>
    <t>г. Гай</t>
  </si>
  <si>
    <t>Адамовский район</t>
  </si>
  <si>
    <t>г. Орск</t>
  </si>
  <si>
    <t>г. Оренбург</t>
  </si>
  <si>
    <t>Саракташский район</t>
  </si>
  <si>
    <t>г. Кувандык</t>
  </si>
  <si>
    <t>г. Ясный</t>
  </si>
  <si>
    <t>г. Новотроицк</t>
  </si>
  <si>
    <t>ООО Дворец культуры "Горняк"</t>
  </si>
  <si>
    <t>Гайское районное потребительское общество</t>
  </si>
  <si>
    <t>Бугурусланский район</t>
  </si>
  <si>
    <t>г.Бугуруслан</t>
  </si>
  <si>
    <t>Северный район</t>
  </si>
  <si>
    <t>Асекееевский район</t>
  </si>
  <si>
    <t>МБОУ "Калининская ООШ"</t>
  </si>
  <si>
    <t>администрация МО Елизаветинский сельсовет</t>
  </si>
  <si>
    <t>Общества с ограниченной ответственностью «Гарантия»</t>
  </si>
  <si>
    <t>Индивидуальный  предприниматель Калимуллин Хамид  Халилович</t>
  </si>
  <si>
    <t xml:space="preserve">Индивидуальный предприниматель Сафронов Сергей Николаевич </t>
  </si>
  <si>
    <t>Индивидуальный предприниматель Кашапова Альфия Мингалиевна</t>
  </si>
  <si>
    <t>Индивидуальный предприниматель Новиков Сергей Дмитриевич.</t>
  </si>
  <si>
    <t>Оренбургская обл., г. Абдулино, ул. 8-ое Марта, 4.</t>
  </si>
  <si>
    <t>ООО  Орск- Авто - Сервис»</t>
  </si>
  <si>
    <t>ИП Ильменев Александр Викторович</t>
  </si>
  <si>
    <t>ООО «Мастер - Дент»</t>
  </si>
  <si>
    <t>ИП Фокина Наталья Александровна</t>
  </si>
  <si>
    <t>ООО «ВОЯЖ»</t>
  </si>
  <si>
    <t xml:space="preserve">ИП Кремер Юрий Адольфович </t>
  </si>
  <si>
    <t>ИП Юрьева Светлана Николаевна</t>
  </si>
  <si>
    <t>п. Домбаровский</t>
  </si>
  <si>
    <t xml:space="preserve">ММБУК «Централизованная библиотечная система» Домбаровского района </t>
  </si>
  <si>
    <t>МОБУ «Заринская средняя общеобразовательная школа»</t>
  </si>
  <si>
    <t>И.П. Шкатов Ю.П., п. Новосергиевка, ул. Московская, 47</t>
  </si>
  <si>
    <t>МБДОУ "Кинзельский детский сад "Светлячок" Красногвардейский район, с. Кинзелька, ул. Рабочая, 8а</t>
  </si>
  <si>
    <t>ИП Кривенко А.В. Красногвардейский район, с. Донское</t>
  </si>
  <si>
    <t>ООО Коопсервис, Красногвардейский район, с. Плешаново, ул. Мира, 2</t>
  </si>
  <si>
    <t>ООО "Жилкомсервис, г. Сорочинск, ул. Зеленая, 31</t>
  </si>
  <si>
    <t>ИП Битемиров А.Ш. г. Сорочинск, ул. Оренбургская, 20</t>
  </si>
  <si>
    <t>ИП Китаров А.С., Сорочинский район, п. Войковский, ул. Хлебная, 1А</t>
  </si>
  <si>
    <t>п. Новосергиевка</t>
  </si>
  <si>
    <t>Красногвардейский район</t>
  </si>
  <si>
    <t>г. Сорочинск</t>
  </si>
  <si>
    <t>Сорочинский район</t>
  </si>
  <si>
    <t xml:space="preserve">ООО "Винторг" </t>
  </si>
  <si>
    <t>ИП Юкеева Макпал Еркингалеевна</t>
  </si>
  <si>
    <t xml:space="preserve">Кувандык </t>
  </si>
  <si>
    <t>ИП Пермяков Сергей Владимирович</t>
  </si>
  <si>
    <t>ООО "Хлебокомбинат"</t>
  </si>
  <si>
    <t>ООО Грин</t>
  </si>
  <si>
    <t>ООО «Альфа-тур»</t>
  </si>
  <si>
    <t>ИП Варавин В.Г.</t>
  </si>
  <si>
    <t>ТСЖ "Мирный"</t>
  </si>
  <si>
    <t>ООО "Дерби"</t>
  </si>
  <si>
    <t>г. Оренбург, ул. Кобозева/пер. Соляной/пер. Бухарский, д.38/14/11</t>
  </si>
  <si>
    <t>Государственное бюджетное учреждение здравоохранения "Городская клиническая больница №3" города Оренбурга</t>
  </si>
  <si>
    <t>г. Оренбург, ул. Монтажников, 34/1</t>
  </si>
  <si>
    <t>Государственной бюджетное учреждение здравоохранения "Бюро судебно-медицинской экспертизы" г. Оренбурга</t>
  </si>
  <si>
    <t>г. Оренбург, ул. Полигонная, д.1</t>
  </si>
  <si>
    <t>Общество с ограниченной ответсвенностью "Управляющая компания жилищным фондом "Центральная"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</si>
  <si>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111"                  </t>
  </si>
  <si>
    <t>муниципальное дошкольное образовательное бюджетное учреждение "Детский сад № 48"</t>
  </si>
  <si>
    <t xml:space="preserve"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 1"г. Оренбурга </t>
  </si>
  <si>
    <t>муниципальное бюджетное дошкольное образовательное учреждение "Центр развития ребенка - детский сад № 199"</t>
  </si>
  <si>
    <t>муниципальное общеобразовательное автономное учреждение "Средняя общеобразовательная школа № 10"</t>
  </si>
  <si>
    <t>муниципальное общеобразовательное бюджетное учреждение "Средняя общеобразовательная школа № 31"</t>
  </si>
  <si>
    <t>Индивидуального предпринимателя Кажаевой Натальи Владимировны</t>
  </si>
  <si>
    <t xml:space="preserve">Муниципального унитарного предприятия "Комбинат школьного питания "Огонек" муниципального образования "город Оренбург" </t>
  </si>
  <si>
    <t>ИП Амалтдинова Ю.Ю. иагазин "Сказка"</t>
  </si>
  <si>
    <t>ООО "Фармавир" аптека</t>
  </si>
  <si>
    <t>ООО "Пчеловод" магазин "Продукты"</t>
  </si>
  <si>
    <t>ИП Автушко И.Н. торговое место № 33  ТК "Степной"</t>
  </si>
  <si>
    <t>ИП Семенов П.И. ресторан "Чайка"</t>
  </si>
  <si>
    <t>ЗАО "Птицефабрика "Оренбургская" торговый отдел в магазине "Рябинушка"</t>
  </si>
  <si>
    <t>ООО "Баскал"</t>
  </si>
  <si>
    <t>Муниципальное общеобразовательное бюджетное учреждение "Физико-математический лицей" г. Оренбурга</t>
  </si>
  <si>
    <t>Общество с ограниченной ответственностью "ЭСКУЛАП+"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</si>
</sst>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9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9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9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 vertical="center" wrapText="1"/>
      <protection hidden="1" locked="0"/>
    </xf>
    <xf numFmtId="0" fontId="8" fillId="0" borderId="22" xfId="0" applyFont="1" applyFill="1" applyBorder="1" applyAlignment="1" applyProtection="1">
      <alignment horizontal="center" vertical="center" wrapText="1"/>
      <protection hidden="1"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2" xfId="53" applyFont="1" applyBorder="1" applyAlignment="1">
      <alignment horizontal="center" wrapText="1"/>
      <protection/>
    </xf>
    <xf numFmtId="0" fontId="44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2" xfId="53" applyFont="1" applyBorder="1" applyAlignment="1" applyProtection="1">
      <alignment horizontal="center" vertical="top" wrapText="1"/>
      <protection locked="0"/>
    </xf>
    <xf numFmtId="0" fontId="44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22" xfId="52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8" fillId="0" borderId="22" xfId="52" applyFont="1" applyBorder="1" applyAlignment="1">
      <alignment horizontal="center"/>
      <protection/>
    </xf>
    <xf numFmtId="0" fontId="8" fillId="0" borderId="22" xfId="52" applyFont="1" applyFill="1" applyBorder="1" applyAlignment="1" applyProtection="1">
      <alignment horizontal="center" vertical="top" wrapText="1"/>
      <protection locked="0"/>
    </xf>
    <xf numFmtId="0" fontId="8" fillId="0" borderId="22" xfId="52" applyFont="1" applyBorder="1" applyAlignment="1">
      <alignment horizontal="center" wrapText="1"/>
      <protection/>
    </xf>
    <xf numFmtId="0" fontId="8" fillId="0" borderId="22" xfId="0" applyFont="1" applyBorder="1" applyAlignment="1">
      <alignment horizontal="center" vertical="justify"/>
    </xf>
    <xf numFmtId="0" fontId="44" fillId="0" borderId="22" xfId="0" applyFont="1" applyBorder="1" applyAlignment="1">
      <alignment horizontal="center" wrapText="1"/>
    </xf>
    <xf numFmtId="0" fontId="44" fillId="0" borderId="22" xfId="0" applyFont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wrapText="1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0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6" fillId="0" borderId="0" xfId="52" applyFont="1" applyBorder="1" applyAlignment="1" applyProtection="1">
      <alignment horizontal="center" vertical="center" wrapText="1"/>
      <protection locked="0"/>
    </xf>
    <xf numFmtId="0" fontId="6" fillId="0" borderId="0" xfId="52" applyFont="1" applyBorder="1" applyAlignment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3" fontId="6" fillId="33" borderId="0" xfId="0" applyNumberFormat="1" applyFont="1" applyFill="1" applyBorder="1" applyAlignment="1" applyProtection="1">
      <alignment horizontal="center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3" xfId="54"/>
    <cellStyle name="Обычный 3 7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6"/>
  <sheetViews>
    <sheetView tabSelected="1" zoomScalePageLayoutView="0" workbookViewId="0" topLeftCell="A49">
      <selection activeCell="C62" sqref="C62"/>
    </sheetView>
  </sheetViews>
  <sheetFormatPr defaultColWidth="15.57421875" defaultRowHeight="15"/>
  <cols>
    <col min="1" max="1" width="23.57421875" style="36" customWidth="1"/>
    <col min="2" max="2" width="54.421875" style="23" customWidth="1"/>
    <col min="3" max="3" width="28.8515625" style="23" customWidth="1"/>
    <col min="4" max="4" width="13.421875" style="23" customWidth="1"/>
    <col min="5" max="5" width="10.57421875" style="23" customWidth="1"/>
    <col min="6" max="99" width="15.57421875" style="22" customWidth="1"/>
    <col min="100" max="16384" width="15.57421875" style="23" customWidth="1"/>
  </cols>
  <sheetData>
    <row r="1" spans="1:5" ht="15.75">
      <c r="A1" s="37"/>
      <c r="B1" s="37"/>
      <c r="C1" s="37"/>
      <c r="D1" s="37"/>
      <c r="E1" s="37"/>
    </row>
    <row r="2" spans="1:8" ht="47.25">
      <c r="A2" s="24" t="s">
        <v>5</v>
      </c>
      <c r="B2" s="25" t="s">
        <v>2</v>
      </c>
      <c r="C2" s="25" t="s">
        <v>0</v>
      </c>
      <c r="D2" s="25" t="s">
        <v>3</v>
      </c>
      <c r="E2" s="43" t="s">
        <v>1</v>
      </c>
      <c r="F2" s="44"/>
      <c r="G2" s="26"/>
      <c r="H2" s="26"/>
    </row>
    <row r="3" spans="1:8" ht="15.75">
      <c r="A3" s="34" t="s">
        <v>19</v>
      </c>
      <c r="B3" s="21" t="s">
        <v>27</v>
      </c>
      <c r="C3" s="21" t="s">
        <v>10</v>
      </c>
      <c r="D3" s="21" t="s">
        <v>17</v>
      </c>
      <c r="E3" s="21"/>
      <c r="F3" s="50"/>
      <c r="G3" s="26"/>
      <c r="H3" s="26"/>
    </row>
    <row r="4" spans="1:99" s="28" customFormat="1" ht="15.75">
      <c r="A4" s="21" t="s">
        <v>19</v>
      </c>
      <c r="B4" s="21" t="s">
        <v>28</v>
      </c>
      <c r="C4" s="21" t="s">
        <v>10</v>
      </c>
      <c r="D4" s="21" t="s">
        <v>12</v>
      </c>
      <c r="E4" s="21" t="s">
        <v>4</v>
      </c>
      <c r="F4" s="41"/>
      <c r="G4" s="27"/>
      <c r="H4" s="22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1:6" s="29" customFormat="1" ht="15.75">
      <c r="A5" s="53" t="s">
        <v>20</v>
      </c>
      <c r="B5" s="53" t="s">
        <v>33</v>
      </c>
      <c r="C5" s="53" t="s">
        <v>10</v>
      </c>
      <c r="D5" s="53" t="s">
        <v>17</v>
      </c>
      <c r="E5" s="53"/>
      <c r="F5" s="42"/>
    </row>
    <row r="6" spans="1:6" s="29" customFormat="1" ht="15.75">
      <c r="A6" s="53" t="s">
        <v>20</v>
      </c>
      <c r="B6" s="54" t="s">
        <v>34</v>
      </c>
      <c r="C6" s="53" t="s">
        <v>10</v>
      </c>
      <c r="D6" s="53" t="s">
        <v>17</v>
      </c>
      <c r="E6" s="53"/>
      <c r="F6" s="42"/>
    </row>
    <row r="7" spans="1:5" s="29" customFormat="1" ht="31.5">
      <c r="A7" s="46" t="s">
        <v>29</v>
      </c>
      <c r="B7" s="46" t="s">
        <v>35</v>
      </c>
      <c r="C7" s="21" t="s">
        <v>10</v>
      </c>
      <c r="D7" s="53" t="s">
        <v>17</v>
      </c>
      <c r="E7" s="21"/>
    </row>
    <row r="8" spans="1:5" s="29" customFormat="1" ht="31.5">
      <c r="A8" s="46" t="s">
        <v>30</v>
      </c>
      <c r="B8" s="46" t="s">
        <v>36</v>
      </c>
      <c r="C8" s="53" t="s">
        <v>10</v>
      </c>
      <c r="D8" s="53" t="s">
        <v>17</v>
      </c>
      <c r="E8" s="21"/>
    </row>
    <row r="9" spans="1:6" s="22" customFormat="1" ht="31.5">
      <c r="A9" s="46" t="s">
        <v>31</v>
      </c>
      <c r="B9" s="46" t="s">
        <v>37</v>
      </c>
      <c r="C9" s="53" t="s">
        <v>10</v>
      </c>
      <c r="D9" s="53" t="s">
        <v>17</v>
      </c>
      <c r="E9" s="21"/>
      <c r="F9" s="29"/>
    </row>
    <row r="10" spans="1:6" s="22" customFormat="1" ht="31.5">
      <c r="A10" s="46" t="s">
        <v>32</v>
      </c>
      <c r="B10" s="46" t="s">
        <v>38</v>
      </c>
      <c r="C10" s="34" t="s">
        <v>9</v>
      </c>
      <c r="D10" s="34" t="s">
        <v>12</v>
      </c>
      <c r="E10" s="34" t="s">
        <v>4</v>
      </c>
      <c r="F10" s="29"/>
    </row>
    <row r="11" spans="1:6" s="22" customFormat="1" ht="63">
      <c r="A11" s="34" t="s">
        <v>39</v>
      </c>
      <c r="B11" s="34" t="s">
        <v>40</v>
      </c>
      <c r="C11" s="34" t="s">
        <v>10</v>
      </c>
      <c r="D11" s="34" t="s">
        <v>17</v>
      </c>
      <c r="E11" s="34" t="s">
        <v>4</v>
      </c>
      <c r="F11" s="29"/>
    </row>
    <row r="12" spans="1:6" s="22" customFormat="1" ht="15.75">
      <c r="A12" s="55" t="s">
        <v>21</v>
      </c>
      <c r="B12" s="56" t="s">
        <v>41</v>
      </c>
      <c r="C12" s="51" t="s">
        <v>10</v>
      </c>
      <c r="D12" s="34" t="s">
        <v>17</v>
      </c>
      <c r="E12" s="34" t="s">
        <v>4</v>
      </c>
      <c r="F12" s="29"/>
    </row>
    <row r="13" spans="1:6" s="22" customFormat="1" ht="15.75">
      <c r="A13" s="55" t="s">
        <v>26</v>
      </c>
      <c r="B13" s="56" t="s">
        <v>42</v>
      </c>
      <c r="C13" s="51" t="s">
        <v>10</v>
      </c>
      <c r="D13" s="51" t="s">
        <v>12</v>
      </c>
      <c r="E13" s="34"/>
      <c r="F13" s="29"/>
    </row>
    <row r="14" spans="1:6" s="22" customFormat="1" ht="15.75">
      <c r="A14" s="55" t="s">
        <v>21</v>
      </c>
      <c r="B14" s="56" t="s">
        <v>43</v>
      </c>
      <c r="C14" s="52" t="s">
        <v>10</v>
      </c>
      <c r="D14" s="34" t="s">
        <v>17</v>
      </c>
      <c r="E14" s="34"/>
      <c r="F14" s="29"/>
    </row>
    <row r="15" spans="1:6" s="22" customFormat="1" ht="15.75">
      <c r="A15" s="55" t="s">
        <v>21</v>
      </c>
      <c r="B15" s="56" t="s">
        <v>44</v>
      </c>
      <c r="C15" s="52" t="s">
        <v>10</v>
      </c>
      <c r="D15" s="52" t="s">
        <v>12</v>
      </c>
      <c r="E15" s="34" t="s">
        <v>4</v>
      </c>
      <c r="F15" s="29"/>
    </row>
    <row r="16" spans="1:6" s="22" customFormat="1" ht="15.75">
      <c r="A16" s="55" t="s">
        <v>21</v>
      </c>
      <c r="B16" s="56" t="s">
        <v>45</v>
      </c>
      <c r="C16" s="52" t="s">
        <v>10</v>
      </c>
      <c r="D16" s="52" t="s">
        <v>12</v>
      </c>
      <c r="E16" s="34" t="s">
        <v>4</v>
      </c>
      <c r="F16" s="29"/>
    </row>
    <row r="17" spans="1:6" s="22" customFormat="1" ht="15.75">
      <c r="A17" s="55" t="s">
        <v>25</v>
      </c>
      <c r="B17" s="56" t="s">
        <v>46</v>
      </c>
      <c r="C17" s="52" t="s">
        <v>10</v>
      </c>
      <c r="D17" s="52" t="s">
        <v>12</v>
      </c>
      <c r="E17" s="34" t="s">
        <v>4</v>
      </c>
      <c r="F17" s="29"/>
    </row>
    <row r="18" spans="1:6" s="22" customFormat="1" ht="15.75">
      <c r="A18" s="57" t="s">
        <v>25</v>
      </c>
      <c r="B18" s="56" t="s">
        <v>47</v>
      </c>
      <c r="C18" s="52" t="s">
        <v>10</v>
      </c>
      <c r="D18" s="52" t="s">
        <v>12</v>
      </c>
      <c r="E18" s="34" t="s">
        <v>4</v>
      </c>
      <c r="F18" s="29"/>
    </row>
    <row r="19" spans="1:99" s="30" customFormat="1" ht="31.5">
      <c r="A19" s="57" t="s">
        <v>48</v>
      </c>
      <c r="B19" s="56" t="s">
        <v>49</v>
      </c>
      <c r="C19" s="52" t="s">
        <v>10</v>
      </c>
      <c r="D19" s="34" t="s">
        <v>17</v>
      </c>
      <c r="E19" s="3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</row>
    <row r="20" spans="1:6" s="31" customFormat="1" ht="31.5">
      <c r="A20" s="57" t="s">
        <v>48</v>
      </c>
      <c r="B20" s="56" t="s">
        <v>50</v>
      </c>
      <c r="C20" s="52" t="s">
        <v>10</v>
      </c>
      <c r="D20" s="34" t="s">
        <v>17</v>
      </c>
      <c r="E20" s="34"/>
      <c r="F20" s="29"/>
    </row>
    <row r="21" spans="1:6" s="31" customFormat="1" ht="31.5">
      <c r="A21" s="32" t="s">
        <v>58</v>
      </c>
      <c r="B21" s="58" t="s">
        <v>51</v>
      </c>
      <c r="C21" s="46" t="s">
        <v>10</v>
      </c>
      <c r="D21" s="46" t="s">
        <v>17</v>
      </c>
      <c r="E21" s="47"/>
      <c r="F21" s="29"/>
    </row>
    <row r="22" spans="1:6" s="31" customFormat="1" ht="47.25">
      <c r="A22" s="33" t="s">
        <v>59</v>
      </c>
      <c r="B22" s="47" t="s">
        <v>52</v>
      </c>
      <c r="C22" s="46" t="s">
        <v>9</v>
      </c>
      <c r="D22" s="46" t="s">
        <v>17</v>
      </c>
      <c r="E22" s="46"/>
      <c r="F22" s="29"/>
    </row>
    <row r="23" spans="1:6" s="31" customFormat="1" ht="31.5">
      <c r="A23" s="33" t="s">
        <v>59</v>
      </c>
      <c r="B23" s="59" t="s">
        <v>53</v>
      </c>
      <c r="C23" s="59" t="s">
        <v>10</v>
      </c>
      <c r="D23" s="46" t="s">
        <v>17</v>
      </c>
      <c r="E23" s="60"/>
      <c r="F23" s="29"/>
    </row>
    <row r="24" spans="1:6" s="31" customFormat="1" ht="31.5">
      <c r="A24" s="33" t="s">
        <v>59</v>
      </c>
      <c r="B24" s="59" t="s">
        <v>54</v>
      </c>
      <c r="C24" s="46" t="s">
        <v>9</v>
      </c>
      <c r="D24" s="59" t="s">
        <v>12</v>
      </c>
      <c r="E24" s="59" t="s">
        <v>4</v>
      </c>
      <c r="F24" s="29"/>
    </row>
    <row r="25" spans="1:6" s="31" customFormat="1" ht="15.75">
      <c r="A25" s="32" t="s">
        <v>60</v>
      </c>
      <c r="B25" s="59" t="s">
        <v>55</v>
      </c>
      <c r="C25" s="46" t="s">
        <v>9</v>
      </c>
      <c r="D25" s="59" t="s">
        <v>12</v>
      </c>
      <c r="E25" s="59" t="s">
        <v>4</v>
      </c>
      <c r="F25" s="29"/>
    </row>
    <row r="26" spans="1:5" ht="31.5">
      <c r="A26" s="32" t="s">
        <v>60</v>
      </c>
      <c r="B26" s="59" t="s">
        <v>56</v>
      </c>
      <c r="C26" s="59" t="s">
        <v>10</v>
      </c>
      <c r="D26" s="47" t="s">
        <v>12</v>
      </c>
      <c r="E26" s="47" t="s">
        <v>4</v>
      </c>
    </row>
    <row r="27" spans="1:5" ht="31.5">
      <c r="A27" s="32" t="s">
        <v>61</v>
      </c>
      <c r="B27" s="59" t="s">
        <v>57</v>
      </c>
      <c r="C27" s="59" t="s">
        <v>10</v>
      </c>
      <c r="D27" s="46" t="s">
        <v>17</v>
      </c>
      <c r="E27" s="47" t="s">
        <v>4</v>
      </c>
    </row>
    <row r="28" spans="1:5" ht="15.75">
      <c r="A28" s="48" t="s">
        <v>24</v>
      </c>
      <c r="B28" s="45" t="s">
        <v>62</v>
      </c>
      <c r="C28" s="45" t="s">
        <v>10</v>
      </c>
      <c r="D28" s="45" t="s">
        <v>18</v>
      </c>
      <c r="E28" s="34"/>
    </row>
    <row r="29" spans="1:5" ht="15.75">
      <c r="A29" s="48" t="s">
        <v>23</v>
      </c>
      <c r="B29" s="45" t="s">
        <v>63</v>
      </c>
      <c r="C29" s="45" t="s">
        <v>9</v>
      </c>
      <c r="D29" s="45" t="s">
        <v>12</v>
      </c>
      <c r="E29" s="45" t="s">
        <v>4</v>
      </c>
    </row>
    <row r="30" spans="1:5" ht="15.75">
      <c r="A30" s="48" t="s">
        <v>64</v>
      </c>
      <c r="B30" s="45" t="s">
        <v>65</v>
      </c>
      <c r="C30" s="45" t="s">
        <v>9</v>
      </c>
      <c r="D30" s="45" t="s">
        <v>12</v>
      </c>
      <c r="E30" s="45" t="s">
        <v>4</v>
      </c>
    </row>
    <row r="31" spans="1:5" ht="15.75">
      <c r="A31" s="48" t="s">
        <v>64</v>
      </c>
      <c r="B31" s="45" t="s">
        <v>66</v>
      </c>
      <c r="C31" s="45" t="s">
        <v>9</v>
      </c>
      <c r="D31" s="45" t="s">
        <v>12</v>
      </c>
      <c r="E31" s="45" t="s">
        <v>4</v>
      </c>
    </row>
    <row r="32" spans="1:5" ht="15.75">
      <c r="A32" s="34" t="s">
        <v>22</v>
      </c>
      <c r="B32" s="59" t="s">
        <v>67</v>
      </c>
      <c r="C32" s="34" t="s">
        <v>9</v>
      </c>
      <c r="D32" s="34" t="s">
        <v>12</v>
      </c>
      <c r="E32" s="34" t="s">
        <v>4</v>
      </c>
    </row>
    <row r="33" spans="1:5" ht="15.75">
      <c r="A33" s="34" t="s">
        <v>22</v>
      </c>
      <c r="B33" s="61" t="s">
        <v>68</v>
      </c>
      <c r="C33" s="34" t="s">
        <v>10</v>
      </c>
      <c r="D33" s="34" t="s">
        <v>17</v>
      </c>
      <c r="E33" s="34"/>
    </row>
    <row r="34" spans="1:5" ht="15.75">
      <c r="A34" s="34" t="s">
        <v>22</v>
      </c>
      <c r="B34" s="61" t="s">
        <v>69</v>
      </c>
      <c r="C34" s="34" t="s">
        <v>10</v>
      </c>
      <c r="D34" s="34" t="s">
        <v>12</v>
      </c>
      <c r="E34" s="34" t="s">
        <v>4</v>
      </c>
    </row>
    <row r="35" spans="1:5" ht="15.75">
      <c r="A35" s="34" t="s">
        <v>22</v>
      </c>
      <c r="B35" s="61" t="s">
        <v>70</v>
      </c>
      <c r="C35" s="34" t="s">
        <v>10</v>
      </c>
      <c r="D35" s="34" t="s">
        <v>17</v>
      </c>
      <c r="E35" s="34"/>
    </row>
    <row r="36" spans="1:5" ht="15.75">
      <c r="A36" s="34" t="s">
        <v>22</v>
      </c>
      <c r="B36" s="62" t="s">
        <v>71</v>
      </c>
      <c r="C36" s="34" t="s">
        <v>10</v>
      </c>
      <c r="D36" s="34" t="s">
        <v>17</v>
      </c>
      <c r="E36" s="34"/>
    </row>
    <row r="37" spans="1:5" ht="63">
      <c r="A37" s="34" t="s">
        <v>72</v>
      </c>
      <c r="B37" s="34" t="s">
        <v>73</v>
      </c>
      <c r="C37" s="34" t="s">
        <v>10</v>
      </c>
      <c r="D37" s="34"/>
      <c r="E37" s="34"/>
    </row>
    <row r="38" spans="1:5" ht="47.25">
      <c r="A38" s="34" t="s">
        <v>74</v>
      </c>
      <c r="B38" s="34" t="s">
        <v>75</v>
      </c>
      <c r="C38" s="34" t="s">
        <v>10</v>
      </c>
      <c r="D38" s="34" t="s">
        <v>12</v>
      </c>
      <c r="E38" s="34"/>
    </row>
    <row r="39" spans="1:5" ht="47.25">
      <c r="A39" s="34" t="s">
        <v>76</v>
      </c>
      <c r="B39" s="34" t="s">
        <v>77</v>
      </c>
      <c r="C39" s="34" t="s">
        <v>10</v>
      </c>
      <c r="D39" s="34"/>
      <c r="E39" s="34"/>
    </row>
    <row r="40" spans="1:5" ht="78.75">
      <c r="A40" s="25" t="s">
        <v>22</v>
      </c>
      <c r="B40" s="25" t="s">
        <v>78</v>
      </c>
      <c r="C40" s="34" t="s">
        <v>9</v>
      </c>
      <c r="D40" s="34" t="s">
        <v>12</v>
      </c>
      <c r="E40" s="34" t="s">
        <v>4</v>
      </c>
    </row>
    <row r="41" spans="1:5" ht="31.5">
      <c r="A41" s="25" t="s">
        <v>22</v>
      </c>
      <c r="B41" s="25" t="s">
        <v>79</v>
      </c>
      <c r="C41" s="34" t="s">
        <v>9</v>
      </c>
      <c r="D41" s="34" t="s">
        <v>12</v>
      </c>
      <c r="E41" s="34" t="s">
        <v>4</v>
      </c>
    </row>
    <row r="42" spans="1:5" ht="94.5">
      <c r="A42" s="25" t="s">
        <v>22</v>
      </c>
      <c r="B42" s="25" t="s">
        <v>80</v>
      </c>
      <c r="C42" s="34" t="s">
        <v>9</v>
      </c>
      <c r="D42" s="34" t="s">
        <v>12</v>
      </c>
      <c r="E42" s="34" t="s">
        <v>4</v>
      </c>
    </row>
    <row r="43" spans="1:5" ht="47.25">
      <c r="A43" s="25" t="s">
        <v>22</v>
      </c>
      <c r="B43" s="25" t="s">
        <v>81</v>
      </c>
      <c r="C43" s="34" t="s">
        <v>9</v>
      </c>
      <c r="D43" s="34" t="s">
        <v>12</v>
      </c>
      <c r="E43" s="34" t="s">
        <v>4</v>
      </c>
    </row>
    <row r="44" spans="1:5" ht="47.25">
      <c r="A44" s="25" t="s">
        <v>22</v>
      </c>
      <c r="B44" s="25" t="s">
        <v>82</v>
      </c>
      <c r="C44" s="34" t="s">
        <v>9</v>
      </c>
      <c r="D44" s="34" t="s">
        <v>12</v>
      </c>
      <c r="E44" s="34" t="s">
        <v>4</v>
      </c>
    </row>
    <row r="45" spans="1:5" ht="47.25">
      <c r="A45" s="25" t="s">
        <v>22</v>
      </c>
      <c r="B45" s="25" t="s">
        <v>83</v>
      </c>
      <c r="C45" s="34" t="s">
        <v>9</v>
      </c>
      <c r="D45" s="34" t="s">
        <v>12</v>
      </c>
      <c r="E45" s="34" t="s">
        <v>4</v>
      </c>
    </row>
    <row r="46" spans="1:5" ht="31.5">
      <c r="A46" s="25" t="s">
        <v>22</v>
      </c>
      <c r="B46" s="25" t="s">
        <v>84</v>
      </c>
      <c r="C46" s="34" t="s">
        <v>10</v>
      </c>
      <c r="D46" s="34" t="s">
        <v>12</v>
      </c>
      <c r="E46" s="34" t="s">
        <v>4</v>
      </c>
    </row>
    <row r="47" spans="1:5" ht="47.25">
      <c r="A47" s="25" t="s">
        <v>22</v>
      </c>
      <c r="B47" s="25" t="s">
        <v>85</v>
      </c>
      <c r="C47" s="34" t="s">
        <v>10</v>
      </c>
      <c r="D47" s="34" t="s">
        <v>12</v>
      </c>
      <c r="E47" s="34" t="s">
        <v>4</v>
      </c>
    </row>
    <row r="48" spans="1:5" ht="15.75">
      <c r="A48" s="34" t="s">
        <v>22</v>
      </c>
      <c r="B48" s="49" t="s">
        <v>86</v>
      </c>
      <c r="C48" s="34" t="s">
        <v>10</v>
      </c>
      <c r="D48" s="34" t="s">
        <v>17</v>
      </c>
      <c r="E48" s="34"/>
    </row>
    <row r="49" spans="1:5" ht="15.75">
      <c r="A49" s="34" t="s">
        <v>22</v>
      </c>
      <c r="B49" s="49" t="s">
        <v>87</v>
      </c>
      <c r="C49" s="34" t="s">
        <v>10</v>
      </c>
      <c r="D49" s="34" t="s">
        <v>17</v>
      </c>
      <c r="E49" s="34"/>
    </row>
    <row r="50" spans="1:5" ht="15.75">
      <c r="A50" s="34" t="s">
        <v>22</v>
      </c>
      <c r="B50" s="49" t="s">
        <v>88</v>
      </c>
      <c r="C50" s="34" t="s">
        <v>9</v>
      </c>
      <c r="D50" s="34" t="s">
        <v>12</v>
      </c>
      <c r="E50" s="34" t="s">
        <v>4</v>
      </c>
    </row>
    <row r="51" spans="1:5" ht="31.5">
      <c r="A51" s="34" t="s">
        <v>22</v>
      </c>
      <c r="B51" s="49" t="s">
        <v>89</v>
      </c>
      <c r="C51" s="34" t="s">
        <v>10</v>
      </c>
      <c r="D51" s="34" t="s">
        <v>12</v>
      </c>
      <c r="E51" s="34" t="s">
        <v>4</v>
      </c>
    </row>
    <row r="52" spans="1:5" ht="15.75">
      <c r="A52" s="34" t="s">
        <v>22</v>
      </c>
      <c r="B52" s="49" t="s">
        <v>90</v>
      </c>
      <c r="C52" s="34" t="s">
        <v>10</v>
      </c>
      <c r="D52" s="34" t="s">
        <v>17</v>
      </c>
      <c r="E52" s="34"/>
    </row>
    <row r="53" spans="1:5" ht="31.5">
      <c r="A53" s="34" t="s">
        <v>22</v>
      </c>
      <c r="B53" s="49" t="s">
        <v>91</v>
      </c>
      <c r="C53" s="34" t="s">
        <v>10</v>
      </c>
      <c r="D53" s="34" t="s">
        <v>17</v>
      </c>
      <c r="E53" s="34"/>
    </row>
    <row r="54" spans="1:5" ht="15.75">
      <c r="A54" s="34" t="s">
        <v>22</v>
      </c>
      <c r="B54" s="49" t="s">
        <v>92</v>
      </c>
      <c r="C54" s="34" t="s">
        <v>9</v>
      </c>
      <c r="D54" s="34" t="s">
        <v>12</v>
      </c>
      <c r="E54" s="34" t="s">
        <v>4</v>
      </c>
    </row>
    <row r="55" spans="1:5" ht="47.25">
      <c r="A55" s="34" t="s">
        <v>22</v>
      </c>
      <c r="B55" s="53" t="s">
        <v>93</v>
      </c>
      <c r="C55" s="34" t="s">
        <v>10</v>
      </c>
      <c r="D55" s="34" t="s">
        <v>12</v>
      </c>
      <c r="E55" s="34" t="s">
        <v>4</v>
      </c>
    </row>
    <row r="56" spans="1:6" ht="31.5">
      <c r="A56" s="63" t="s">
        <v>22</v>
      </c>
      <c r="B56" s="63" t="s">
        <v>94</v>
      </c>
      <c r="C56" s="63" t="s">
        <v>10</v>
      </c>
      <c r="D56" s="63" t="s">
        <v>17</v>
      </c>
      <c r="E56" s="76" t="s">
        <v>4</v>
      </c>
      <c r="F56" s="77"/>
    </row>
    <row r="57" spans="1:5" ht="15.75">
      <c r="A57" s="78"/>
      <c r="B57" s="79"/>
      <c r="C57" s="80"/>
      <c r="D57" s="80"/>
      <c r="E57" s="80"/>
    </row>
    <row r="58" spans="1:5" ht="15.75">
      <c r="A58" s="35"/>
      <c r="B58" s="35"/>
      <c r="C58" s="64"/>
      <c r="D58" s="64"/>
      <c r="E58" s="64"/>
    </row>
    <row r="59" spans="1:5" ht="15.75">
      <c r="A59" s="35"/>
      <c r="B59" s="81"/>
      <c r="C59" s="64"/>
      <c r="D59" s="64"/>
      <c r="E59" s="64"/>
    </row>
    <row r="60" spans="1:5" ht="15.75">
      <c r="A60" s="35"/>
      <c r="B60" s="65"/>
      <c r="C60" s="28"/>
      <c r="D60" s="28"/>
      <c r="E60" s="28"/>
    </row>
    <row r="61" spans="1:5" ht="15.75">
      <c r="A61" s="35"/>
      <c r="B61" s="65"/>
      <c r="C61" s="28"/>
      <c r="D61" s="28"/>
      <c r="E61" s="28"/>
    </row>
    <row r="62" spans="1:5" ht="15.75">
      <c r="A62" s="35"/>
      <c r="B62" s="65"/>
      <c r="C62" s="28"/>
      <c r="D62" s="28"/>
      <c r="E62" s="28"/>
    </row>
    <row r="63" spans="1:5" ht="15.75">
      <c r="A63" s="35"/>
      <c r="B63" s="65"/>
      <c r="C63" s="28"/>
      <c r="D63" s="28"/>
      <c r="E63" s="28"/>
    </row>
    <row r="64" spans="1:5" ht="15.75">
      <c r="A64" s="35"/>
      <c r="B64" s="65"/>
      <c r="C64" s="28"/>
      <c r="D64" s="28"/>
      <c r="E64" s="28"/>
    </row>
    <row r="65" spans="1:5" ht="15.75">
      <c r="A65" s="35"/>
      <c r="B65" s="65"/>
      <c r="C65" s="28"/>
      <c r="D65" s="28"/>
      <c r="E65" s="28"/>
    </row>
    <row r="66" spans="1:2" ht="15.75">
      <c r="A66" s="35"/>
      <c r="B66" s="65"/>
    </row>
    <row r="67" spans="1:2" ht="15.75">
      <c r="A67" s="35"/>
      <c r="B67" s="65"/>
    </row>
    <row r="68" spans="1:2" ht="15.75">
      <c r="A68" s="35"/>
      <c r="B68" s="65"/>
    </row>
    <row r="69" spans="1:2" ht="15.75">
      <c r="A69" s="35"/>
      <c r="B69" s="65"/>
    </row>
    <row r="70" spans="1:5" ht="15.75">
      <c r="A70" s="66"/>
      <c r="B70" s="65"/>
      <c r="E70" s="67"/>
    </row>
    <row r="71" spans="1:5" ht="15.75">
      <c r="A71" s="66"/>
      <c r="B71" s="65"/>
      <c r="E71" s="67"/>
    </row>
    <row r="72" spans="1:5" ht="15.75">
      <c r="A72" s="35"/>
      <c r="B72" s="65"/>
      <c r="E72" s="67"/>
    </row>
    <row r="73" spans="1:5" ht="15.75">
      <c r="A73" s="66"/>
      <c r="B73" s="65"/>
      <c r="E73" s="67"/>
    </row>
    <row r="74" spans="1:2" ht="15.75">
      <c r="A74" s="35"/>
      <c r="B74" s="65"/>
    </row>
    <row r="75" spans="1:5" ht="15.75">
      <c r="A75" s="35"/>
      <c r="B75" s="65"/>
      <c r="C75" s="28"/>
      <c r="D75" s="28"/>
      <c r="E75" s="28"/>
    </row>
    <row r="76" spans="1:5" ht="15.75">
      <c r="A76" s="35"/>
      <c r="B76" s="65"/>
      <c r="C76" s="28"/>
      <c r="D76" s="28"/>
      <c r="E76" s="28"/>
    </row>
    <row r="77" spans="1:5" ht="15.75">
      <c r="A77" s="35"/>
      <c r="B77" s="65"/>
      <c r="C77" s="28"/>
      <c r="D77" s="28"/>
      <c r="E77" s="28"/>
    </row>
    <row r="78" spans="1:5" ht="15.75">
      <c r="A78" s="35"/>
      <c r="B78" s="65"/>
      <c r="C78" s="28"/>
      <c r="D78" s="28"/>
      <c r="E78" s="28"/>
    </row>
    <row r="79" spans="1:5" ht="15.75">
      <c r="A79" s="68"/>
      <c r="B79" s="69"/>
      <c r="C79" s="70"/>
      <c r="D79" s="70"/>
      <c r="E79" s="70"/>
    </row>
    <row r="80" spans="1:5" ht="15.75">
      <c r="A80" s="68"/>
      <c r="B80" s="69"/>
      <c r="C80" s="70"/>
      <c r="D80" s="70"/>
      <c r="E80" s="70"/>
    </row>
    <row r="81" spans="1:5" ht="15.75">
      <c r="A81" s="68"/>
      <c r="B81" s="69"/>
      <c r="C81" s="70"/>
      <c r="D81" s="70"/>
      <c r="E81" s="70"/>
    </row>
    <row r="82" spans="1:5" ht="15.75">
      <c r="A82" s="68"/>
      <c r="B82" s="71"/>
      <c r="C82" s="70"/>
      <c r="D82" s="70"/>
      <c r="E82" s="70"/>
    </row>
    <row r="83" spans="1:5" ht="15.75">
      <c r="A83" s="68"/>
      <c r="B83" s="71"/>
      <c r="C83" s="70"/>
      <c r="D83" s="70"/>
      <c r="E83" s="70"/>
    </row>
    <row r="84" spans="1:5" ht="15.75">
      <c r="A84" s="68"/>
      <c r="B84" s="69"/>
      <c r="C84" s="70"/>
      <c r="D84" s="70"/>
      <c r="E84" s="70"/>
    </row>
    <row r="85" spans="1:5" ht="15.75">
      <c r="A85" s="72"/>
      <c r="B85" s="71"/>
      <c r="C85" s="70"/>
      <c r="D85" s="70"/>
      <c r="E85" s="70"/>
    </row>
    <row r="86" spans="1:5" ht="15.75">
      <c r="A86" s="72"/>
      <c r="B86" s="71"/>
      <c r="C86" s="70"/>
      <c r="D86" s="70"/>
      <c r="E86" s="70"/>
    </row>
    <row r="87" spans="1:5" ht="15.75">
      <c r="A87" s="72"/>
      <c r="B87" s="71"/>
      <c r="C87" s="70"/>
      <c r="D87" s="70"/>
      <c r="E87" s="70"/>
    </row>
    <row r="88" spans="1:5" ht="15.75">
      <c r="A88" s="72"/>
      <c r="B88" s="71"/>
      <c r="C88" s="70"/>
      <c r="D88" s="70"/>
      <c r="E88" s="70"/>
    </row>
    <row r="89" spans="1:5" ht="15.75">
      <c r="A89" s="72"/>
      <c r="B89" s="71"/>
      <c r="C89" s="70"/>
      <c r="D89" s="70"/>
      <c r="E89" s="70"/>
    </row>
    <row r="90" spans="1:5" ht="15.75">
      <c r="A90" s="72"/>
      <c r="B90" s="69"/>
      <c r="C90" s="70"/>
      <c r="D90" s="70"/>
      <c r="E90" s="70"/>
    </row>
    <row r="91" spans="1:5" ht="15.75">
      <c r="A91" s="72"/>
      <c r="B91" s="69"/>
      <c r="C91" s="70"/>
      <c r="D91" s="70"/>
      <c r="E91" s="70"/>
    </row>
    <row r="92" spans="1:5" ht="15.75">
      <c r="A92" s="72"/>
      <c r="B92" s="69"/>
      <c r="C92" s="70"/>
      <c r="D92" s="70"/>
      <c r="E92" s="70"/>
    </row>
    <row r="93" spans="1:5" ht="15.75">
      <c r="A93" s="72"/>
      <c r="B93" s="71"/>
      <c r="C93" s="70"/>
      <c r="D93" s="70"/>
      <c r="E93" s="70"/>
    </row>
    <row r="94" spans="1:5" ht="15.75">
      <c r="A94" s="72"/>
      <c r="B94" s="71"/>
      <c r="C94" s="70"/>
      <c r="D94" s="70"/>
      <c r="E94" s="70"/>
    </row>
    <row r="95" spans="1:5" ht="15.75">
      <c r="A95" s="72"/>
      <c r="B95" s="71"/>
      <c r="C95" s="70"/>
      <c r="D95" s="70"/>
      <c r="E95" s="70"/>
    </row>
    <row r="96" spans="1:5" ht="15.75">
      <c r="A96" s="72"/>
      <c r="B96" s="71"/>
      <c r="C96" s="70"/>
      <c r="D96" s="70"/>
      <c r="E96" s="70"/>
    </row>
    <row r="97" spans="1:5" ht="15.75">
      <c r="A97" s="72"/>
      <c r="B97" s="71"/>
      <c r="C97" s="70"/>
      <c r="D97" s="70"/>
      <c r="E97" s="70"/>
    </row>
    <row r="98" spans="1:5" ht="15.75">
      <c r="A98" s="72"/>
      <c r="B98" s="69"/>
      <c r="C98" s="70"/>
      <c r="D98" s="70"/>
      <c r="E98" s="70"/>
    </row>
    <row r="99" spans="1:5" ht="15.75">
      <c r="A99" s="72"/>
      <c r="B99" s="71"/>
      <c r="C99" s="70"/>
      <c r="D99" s="70"/>
      <c r="E99" s="70"/>
    </row>
    <row r="100" spans="1:5" ht="15.75">
      <c r="A100" s="72"/>
      <c r="B100" s="71"/>
      <c r="C100" s="70"/>
      <c r="D100" s="70"/>
      <c r="E100" s="70"/>
    </row>
    <row r="101" spans="1:5" ht="15.75">
      <c r="A101" s="72"/>
      <c r="B101" s="71"/>
      <c r="C101" s="70"/>
      <c r="D101" s="70"/>
      <c r="E101" s="70"/>
    </row>
    <row r="102" spans="1:5" ht="15.75">
      <c r="A102" s="72"/>
      <c r="B102" s="71"/>
      <c r="C102" s="70"/>
      <c r="D102" s="70"/>
      <c r="E102" s="70"/>
    </row>
    <row r="103" spans="1:5" ht="15.75">
      <c r="A103" s="72"/>
      <c r="B103" s="71"/>
      <c r="C103" s="70"/>
      <c r="D103" s="70"/>
      <c r="E103" s="70"/>
    </row>
    <row r="104" spans="1:5" ht="15.75">
      <c r="A104" s="72"/>
      <c r="B104" s="71"/>
      <c r="C104" s="70"/>
      <c r="D104" s="70"/>
      <c r="E104" s="70"/>
    </row>
    <row r="105" spans="1:5" ht="15.75">
      <c r="A105" s="72"/>
      <c r="B105" s="71"/>
      <c r="C105" s="70"/>
      <c r="D105" s="70"/>
      <c r="E105" s="70"/>
    </row>
    <row r="106" spans="1:5" ht="15.75">
      <c r="A106" s="72"/>
      <c r="B106" s="71"/>
      <c r="C106" s="70"/>
      <c r="D106" s="70"/>
      <c r="E106" s="70"/>
    </row>
    <row r="107" spans="1:5" ht="15.75">
      <c r="A107" s="72"/>
      <c r="B107" s="71"/>
      <c r="C107" s="70"/>
      <c r="D107" s="73"/>
      <c r="E107" s="73"/>
    </row>
    <row r="108" spans="1:5" ht="15.75">
      <c r="A108" s="72"/>
      <c r="B108" s="69"/>
      <c r="C108" s="70"/>
      <c r="D108" s="73"/>
      <c r="E108" s="73"/>
    </row>
    <row r="109" spans="1:5" ht="15.75">
      <c r="A109" s="72"/>
      <c r="B109" s="71"/>
      <c r="C109" s="70"/>
      <c r="D109" s="70"/>
      <c r="E109" s="73"/>
    </row>
    <row r="110" spans="1:5" ht="15.75">
      <c r="A110" s="72"/>
      <c r="B110" s="71"/>
      <c r="C110" s="70"/>
      <c r="D110" s="70"/>
      <c r="E110" s="73"/>
    </row>
    <row r="111" spans="1:5" ht="15.75">
      <c r="A111" s="72"/>
      <c r="B111" s="71"/>
      <c r="C111" s="70"/>
      <c r="D111" s="70"/>
      <c r="E111" s="70"/>
    </row>
    <row r="112" spans="1:5" ht="15.75">
      <c r="A112" s="74"/>
      <c r="B112" s="75"/>
      <c r="C112" s="75"/>
      <c r="D112" s="75"/>
      <c r="E112" s="75"/>
    </row>
    <row r="113" spans="1:5" ht="15.75">
      <c r="A113" s="74"/>
      <c r="B113" s="75"/>
      <c r="C113" s="75"/>
      <c r="D113" s="75"/>
      <c r="E113" s="75"/>
    </row>
    <row r="114" spans="1:5" ht="15.75">
      <c r="A114" s="74"/>
      <c r="B114" s="75"/>
      <c r="C114" s="75"/>
      <c r="D114" s="75"/>
      <c r="E114" s="75"/>
    </row>
    <row r="115" spans="1:5" ht="15.75">
      <c r="A115" s="74"/>
      <c r="B115" s="75"/>
      <c r="C115" s="75"/>
      <c r="D115" s="75"/>
      <c r="E115" s="75"/>
    </row>
    <row r="116" spans="1:5" ht="15.75">
      <c r="A116" s="74"/>
      <c r="B116" s="75"/>
      <c r="C116" s="75"/>
      <c r="D116" s="75"/>
      <c r="E116" s="75"/>
    </row>
    <row r="117" spans="1:5" ht="15.75">
      <c r="A117" s="74"/>
      <c r="B117" s="75"/>
      <c r="C117" s="75"/>
      <c r="D117" s="75"/>
      <c r="E117" s="75"/>
    </row>
    <row r="118" spans="1:5" ht="15.75">
      <c r="A118" s="74"/>
      <c r="B118" s="75"/>
      <c r="C118" s="75"/>
      <c r="D118" s="75"/>
      <c r="E118" s="75"/>
    </row>
    <row r="119" spans="1:5" ht="15.75">
      <c r="A119" s="74"/>
      <c r="B119" s="75"/>
      <c r="C119" s="75"/>
      <c r="D119" s="75"/>
      <c r="E119" s="75"/>
    </row>
    <row r="120" spans="1:5" ht="15.75">
      <c r="A120" s="74"/>
      <c r="B120" s="75"/>
      <c r="C120" s="75"/>
      <c r="D120" s="75"/>
      <c r="E120" s="75"/>
    </row>
    <row r="121" spans="1:5" ht="15.75">
      <c r="A121" s="74"/>
      <c r="B121" s="75"/>
      <c r="C121" s="75"/>
      <c r="D121" s="75"/>
      <c r="E121" s="75"/>
    </row>
    <row r="122" spans="1:5" ht="15.75">
      <c r="A122" s="74"/>
      <c r="B122" s="75"/>
      <c r="C122" s="75"/>
      <c r="D122" s="75"/>
      <c r="E122" s="75"/>
    </row>
    <row r="123" spans="1:5" ht="15.75">
      <c r="A123" s="74"/>
      <c r="B123" s="75"/>
      <c r="C123" s="75"/>
      <c r="D123" s="75"/>
      <c r="E123" s="75"/>
    </row>
    <row r="124" spans="1:99" ht="15.75">
      <c r="A124" s="22"/>
      <c r="B124" s="22"/>
      <c r="C124" s="22"/>
      <c r="D124" s="22"/>
      <c r="E124" s="22"/>
      <c r="CQ124" s="23"/>
      <c r="CR124" s="23"/>
      <c r="CS124" s="23"/>
      <c r="CT124" s="23"/>
      <c r="CU124" s="23"/>
    </row>
    <row r="125" spans="1:5" ht="15.75">
      <c r="A125" s="35"/>
      <c r="B125" s="35"/>
      <c r="C125" s="35"/>
      <c r="D125" s="35"/>
      <c r="E125" s="35"/>
    </row>
    <row r="126" spans="1:5" ht="15.75">
      <c r="A126" s="35"/>
      <c r="B126" s="35"/>
      <c r="C126" s="35"/>
      <c r="D126" s="35"/>
      <c r="E126" s="35"/>
    </row>
  </sheetData>
  <sheetProtection/>
  <autoFilter ref="A4:CV25"/>
  <mergeCells count="1">
    <mergeCell ref="A1:E1"/>
  </mergeCells>
  <dataValidations count="9">
    <dataValidation type="list" allowBlank="1" showInputMessage="1" showErrorMessage="1" sqref="E7 D21:D23 D26:D27">
      <formula1>$H$1:$H$2</formula1>
    </dataValidation>
    <dataValidation type="list" allowBlank="1" showInputMessage="1" showErrorMessage="1" sqref="C21:C22 C24:C25">
      <formula1>$F$1:$F$2</formula1>
    </dataValidation>
    <dataValidation type="list" allowBlank="1" showInputMessage="1" showErrorMessage="1" sqref="E21:E22 E26:E27">
      <formula1>$I$1:$I$4</formula1>
    </dataValidation>
    <dataValidation type="list" allowBlank="1" showInputMessage="1" showErrorMessage="1" sqref="C37:C38 C48:C56">
      <formula1>$I$1:$I$2</formula1>
    </dataValidation>
    <dataValidation type="list" allowBlank="1" showInputMessage="1" showErrorMessage="1" sqref="C40:C47">
      <formula1>$I$2:$I$3</formula1>
    </dataValidation>
    <dataValidation type="list" allowBlank="1" showInputMessage="1" showErrorMessage="1" sqref="D40:D47">
      <formula1>$J$2:$J$3</formula1>
    </dataValidation>
    <dataValidation type="list" allowBlank="1" showInputMessage="1" showErrorMessage="1" sqref="E40:E47">
      <formula1>$K$2:$K$3</formula1>
    </dataValidation>
    <dataValidation type="list" allowBlank="1" showInputMessage="1" showErrorMessage="1" sqref="E48:E56">
      <formula1>$K$1:$K$2</formula1>
    </dataValidation>
    <dataValidation type="list" allowBlank="1" showInputMessage="1" showErrorMessage="1" sqref="D48:D56">
      <formula1>$J$1:$J$2</formula1>
    </dataValidation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13</v>
      </c>
      <c r="B1" s="20">
        <f ca="1">TODAY()-7</f>
        <v>41631</v>
      </c>
      <c r="C1" s="17" t="s">
        <v>14</v>
      </c>
      <c r="D1" s="20">
        <f ca="1">TODAY()-3</f>
        <v>41635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38" t="s">
        <v>6</v>
      </c>
      <c r="B3" s="39"/>
      <c r="C3" s="38" t="s">
        <v>7</v>
      </c>
      <c r="D3" s="39"/>
      <c r="E3" s="40" t="s">
        <v>8</v>
      </c>
      <c r="F3" s="39"/>
    </row>
    <row r="4" spans="1:6" ht="21">
      <c r="A4" s="2" t="s">
        <v>15</v>
      </c>
      <c r="B4" s="3">
        <f>_xlfn.COUNTIFS(Лист1!C:C,"плановая")</f>
        <v>16</v>
      </c>
      <c r="C4" s="4">
        <f>_xlfn.COUNTIFS(Лист1!C:C,"плановая",Лист1!D:D,"выдано")</f>
        <v>15</v>
      </c>
      <c r="D4" s="5">
        <f>C4/B4</f>
        <v>0.9375</v>
      </c>
      <c r="E4" s="6">
        <f>_xlfn.COUNTIFS(Лист1!C:C,"плановая",Лист1!E:E,"протокол")</f>
        <v>15</v>
      </c>
      <c r="F4" s="5">
        <f>E4/B4</f>
        <v>0.9375</v>
      </c>
    </row>
    <row r="5" spans="1:6" ht="21.75" thickBot="1">
      <c r="A5" s="7" t="s">
        <v>16</v>
      </c>
      <c r="B5" s="8">
        <f>_xlfn.COUNTIFS(Лист1!C:C,"внеплановая")</f>
        <v>38</v>
      </c>
      <c r="C5" s="9">
        <f>_xlfn.COUNTIFS(Лист1!C:C,"внеплановая",Лист1!D:D,"выдано")</f>
        <v>13</v>
      </c>
      <c r="D5" s="10">
        <f>C5/B5</f>
        <v>0.34210526315789475</v>
      </c>
      <c r="E5" s="11">
        <f>_xlfn.COUNTIFS(Лист1!C:C,"внеплановая",Лист1!E:E,"протокол")</f>
        <v>15</v>
      </c>
      <c r="F5" s="10">
        <f>E5/B5</f>
        <v>0.39473684210526316</v>
      </c>
    </row>
    <row r="6" spans="1:6" ht="21.75" thickBot="1">
      <c r="A6" s="12" t="s">
        <v>11</v>
      </c>
      <c r="B6" s="13">
        <f>SUM(B4:B5)</f>
        <v>54</v>
      </c>
      <c r="C6" s="14">
        <f>SUM(C4:C5)</f>
        <v>28</v>
      </c>
      <c r="D6" s="15">
        <f>C6/B6</f>
        <v>0.5185185185185185</v>
      </c>
      <c r="E6" s="16">
        <f>SUM(E4:E5)</f>
        <v>30</v>
      </c>
      <c r="F6" s="15">
        <f>E6/B6</f>
        <v>0.5555555555555556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Александр</cp:lastModifiedBy>
  <cp:lastPrinted>2013-12-24T08:24:26Z</cp:lastPrinted>
  <dcterms:created xsi:type="dcterms:W3CDTF">2013-12-02T06:38:08Z</dcterms:created>
  <dcterms:modified xsi:type="dcterms:W3CDTF">2013-12-30T10:48:23Z</dcterms:modified>
  <cp:category/>
  <cp:version/>
  <cp:contentType/>
  <cp:contentStatus/>
</cp:coreProperties>
</file>