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" i="2" l="1"/>
  <c r="D1" i="2"/>
  <c r="E5" i="2"/>
  <c r="E6" i="2" s="1"/>
  <c r="F6" i="2" s="1"/>
  <c r="C5" i="2"/>
  <c r="B5" i="2"/>
  <c r="B6" i="2" s="1"/>
  <c r="E4" i="2"/>
  <c r="F4" i="2"/>
  <c r="C4" i="2"/>
  <c r="C6" i="2" s="1"/>
  <c r="D4" i="2"/>
  <c r="B4" i="2"/>
  <c r="D6" i="2" l="1"/>
  <c r="D5" i="2"/>
  <c r="F5" i="2"/>
</calcChain>
</file>

<file path=xl/sharedStrings.xml><?xml version="1.0" encoding="utf-8"?>
<sst xmlns="http://schemas.openxmlformats.org/spreadsheetml/2006/main" count="410" uniqueCount="186">
  <si>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</si>
  <si>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</si>
  <si>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</si>
  <si>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</si>
  <si>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</si>
  <si>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</si>
  <si>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</si>
  <si>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</si>
  <si>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</si>
  <si>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</si>
  <si>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</si>
  <si>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</si>
  <si>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</si>
  <si>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</si>
  <si>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</si>
  <si>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</si>
  <si>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</si>
  <si>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</si>
  <si>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</si>
  <si>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</si>
  <si>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г.Гай</t>
  </si>
  <si>
    <t>ООО "Вита"</t>
  </si>
  <si>
    <t>г.Гай, ул.Декабристов, 5</t>
  </si>
  <si>
    <t>утвержденный план плановых проверок на 2014 год</t>
  </si>
  <si>
    <t>ИП Серова Татьяна Сергеевна</t>
  </si>
  <si>
    <t>г.Гай, ул.Спортивная, 1-18</t>
  </si>
  <si>
    <t>по соглосованию с прокуратурой</t>
  </si>
  <si>
    <t>г.Медногорск</t>
  </si>
  <si>
    <t>МУП "Коммунальный специализированный комбинат г.Медногорска"</t>
  </si>
  <si>
    <t>г.Медногорск, ул. 60 лет ДОСААФ, 1/1</t>
  </si>
  <si>
    <t>ИП Батуева Валентина Ивановна</t>
  </si>
  <si>
    <t>г.Медногорск, ул. Ключевая, 37</t>
  </si>
  <si>
    <t>нарушение прав потребителей</t>
  </si>
  <si>
    <t>г. Оренбург</t>
  </si>
  <si>
    <t>ООО "ИЮЛЬ-2000" (Ломбард"</t>
  </si>
  <si>
    <t>пр-т Братьев Коростелевых, 2, ул.Конституции, 12</t>
  </si>
  <si>
    <t>ООО "КОНОН"</t>
  </si>
  <si>
    <t>ул. Комсомольская, 122, ул. Кима, 6/1</t>
  </si>
  <si>
    <t>ООО "АктивФинанс"</t>
  </si>
  <si>
    <t>ул.Терешковой, д.17, ул.Брестская, д.2</t>
  </si>
  <si>
    <t>ИП Кузина Т.Я.</t>
  </si>
  <si>
    <t xml:space="preserve">ул.Чкалова, д.20 </t>
  </si>
  <si>
    <t>г. Москва</t>
  </si>
  <si>
    <t>ВТБ 24</t>
  </si>
  <si>
    <t>г.Оренбург, пр. Победы, 14</t>
  </si>
  <si>
    <t>внеплан</t>
  </si>
  <si>
    <t>жалоба</t>
  </si>
  <si>
    <t>ООО Зодиак</t>
  </si>
  <si>
    <t>ул. Ленинская, д. 39,ул. Конституции СССР, д. 26, к. 68</t>
  </si>
  <si>
    <t>предписание</t>
  </si>
  <si>
    <t>СОАО "ВСК"</t>
  </si>
  <si>
    <t xml:space="preserve">г.Оренбург, пр-т Победы, д.89 </t>
  </si>
  <si>
    <t>ЗАО "СГ "УралСиб"</t>
  </si>
  <si>
    <t xml:space="preserve">г.Оренбург, проезд Нижний, д.17 </t>
  </si>
  <si>
    <t>ООО "Форт+"</t>
  </si>
  <si>
    <t>ул. Шевченко, д. 20б</t>
  </si>
  <si>
    <t>г.Бузулук</t>
  </si>
  <si>
    <t>Индивидуальный предприниматель Половинкин Алексей Владимирович</t>
  </si>
  <si>
    <t>461040, г.Бузулук, ул.Линейная, 6</t>
  </si>
  <si>
    <t>по требованию прокуратуры</t>
  </si>
  <si>
    <t xml:space="preserve">не выдано </t>
  </si>
  <si>
    <t xml:space="preserve">Общество с ограниченной ответственностью "Мария", </t>
  </si>
  <si>
    <t>461040, г.Бузулук, ул.21 Линия, 26</t>
  </si>
  <si>
    <t>по обращениям и заявлениям граждан, ЮЛ, ИП: возникновение угрозы причинения вреда жизни, здоровью…</t>
  </si>
  <si>
    <t>Грачевский район</t>
  </si>
  <si>
    <t xml:space="preserve">ООО "Топ-2" Оренбургская область, </t>
  </si>
  <si>
    <t>с. Грачевка, ул. Комсомольская, 23/2</t>
  </si>
  <si>
    <t>истечение срока исполнения выданного предписания</t>
  </si>
  <si>
    <t xml:space="preserve">Индивидуальный предприниматель Семенов Василий Степанович </t>
  </si>
  <si>
    <t>Оренбургская область, Грачевский район, п. Подлесный, ул. Садовая,6</t>
  </si>
  <si>
    <t>ООО"ОБК Сервис"</t>
  </si>
  <si>
    <t>Оренбург,Донгузская, 53</t>
  </si>
  <si>
    <t>г.Оренбург</t>
  </si>
  <si>
    <t>муниципальное бюджетное дошкольное образовательное учреждение "Детский сад комбинированного вида № 22"</t>
  </si>
  <si>
    <t>ул. Турбинная, д. 21</t>
  </si>
  <si>
    <t xml:space="preserve">муниципальное общеобразовательное автономное учреждение "Лицей № 2" (полного дня) </t>
  </si>
  <si>
    <t>, ул. Чкалова, д. 13, стр. А</t>
  </si>
  <si>
    <t xml:space="preserve">муниципальное общеобразовательное автономное учреждение "Лицей № 6" имени З.Г. Серазетдиновой </t>
  </si>
  <si>
    <t>ул. Шевченко, д. 233, стр. А</t>
  </si>
  <si>
    <t>муниципальное общеобразовательное бюджетное учреждение "Средняя общеобразовательная школа № 24"</t>
  </si>
  <si>
    <t>ул. Чичерина, д. 1</t>
  </si>
  <si>
    <t>муниципальное бюджетное учреждение дополнительного образования детей "Детская музыкальная школа №1 им. П.И. Чайковского"</t>
  </si>
  <si>
    <t>переулок Каширина, д. 31</t>
  </si>
  <si>
    <t>частное образовательное учреждение дополнительного образования "Частная Лингвистическая Школа "The Alexander School"</t>
  </si>
  <si>
    <t>ул. Яицкая, д. 43</t>
  </si>
  <si>
    <t>Индивидуальный предприниматель Иванов Иван Иванович</t>
  </si>
  <si>
    <t>улица Пролетарская, дом 271</t>
  </si>
  <si>
    <t>ИП Кофанов А.В. Магазин</t>
  </si>
  <si>
    <t>г. Оренбург. ул. Цвиллинга. 42</t>
  </si>
  <si>
    <t>по обращению</t>
  </si>
  <si>
    <t>ООО "Лайм-4" ТЦ "Ринг"</t>
  </si>
  <si>
    <t>г. Оренбург. ул. Бр. Башиловых, 9</t>
  </si>
  <si>
    <t>ИП Рылова О.В. Магазин "Домашний"</t>
  </si>
  <si>
    <t>г. Оренбург, ул. Салмышская, д. 39</t>
  </si>
  <si>
    <t>ЗАО "Тандер" мгазин "Магнит"</t>
  </si>
  <si>
    <t>г. Оренбург. пр. Коммунаров, 24</t>
  </si>
  <si>
    <t>ГУП Оренбургской области "Оренбургоблпродконтракт" магазины</t>
  </si>
  <si>
    <t>г. Оренбург, ул. 60 лет Октября, д. 21. пер. Матросский, д. 25., пр. Дзержинского, д. 5.</t>
  </si>
  <si>
    <t>ГБОУВПО "Оренбургский государственный институт искусств им. Л. и М. Ростроповичей</t>
  </si>
  <si>
    <t>г. Оренбург, ул. Ле6нинская, 27</t>
  </si>
  <si>
    <t>по выполнению предписания</t>
  </si>
  <si>
    <t>Кваркенский район</t>
  </si>
  <si>
    <t>Муниципальное бюджетное общеобразовательное учреждение "Приморская средняя общеобразовательная школа"</t>
  </si>
  <si>
    <t>462872, Область Оренбургская, Район Кваркенский, Село Приморск, Улица Школьная, 3</t>
  </si>
  <si>
    <t>протоколы</t>
  </si>
  <si>
    <t>Администрация Муниципального образования Уртазымский сельсовет</t>
  </si>
  <si>
    <t>462875, Область Оренбургская, Район Кваркенский, Село Уртазым, Переулок Клубный, дом 1</t>
  </si>
  <si>
    <t>Администрация Муниципального образования Зеленодольский сельсовет</t>
  </si>
  <si>
    <t>462880, Область Оренбургская, Район Кваркенский, Село Зеленодольск</t>
  </si>
  <si>
    <t>Пономаревский район</t>
  </si>
  <si>
    <t>Индивидуальный предприниматель Краснов Петр Алексеевич</t>
  </si>
  <si>
    <t>Оренбургская область, Пономаревский район, п. Река Дема, ул. Набережная,9</t>
  </si>
  <si>
    <t>внеплановая документарная</t>
  </si>
  <si>
    <t>по заявлению граждан ЗПП</t>
  </si>
  <si>
    <t>Октябрьский район</t>
  </si>
  <si>
    <t>МБОУ Марьевская СОШ"</t>
  </si>
  <si>
    <t>Октябрьский район с. Марьевка ул.Школьная 2</t>
  </si>
  <si>
    <t>МБОУ "Краснооктябрьская СОШ"</t>
  </si>
  <si>
    <t>Октябрьский район п. Краснооктябрьский ул. Интернатская 11а</t>
  </si>
  <si>
    <t>Оренбургский район</t>
  </si>
  <si>
    <t>Индивидуальный предприниматель Бобылев Николай Николаевич</t>
  </si>
  <si>
    <t>Оренбургский район п.Пригородный ул. Магистральная 10</t>
  </si>
  <si>
    <t>проверка предписания</t>
  </si>
  <si>
    <t>ООО "Провинция"</t>
  </si>
  <si>
    <t>Оренбургский район п.Внсениий ул.Заречная 1аПригородный ул. Магистральная 10</t>
  </si>
  <si>
    <t>Индивидуальный предприниматель Дик Марина Петровна</t>
  </si>
  <si>
    <t>Оренбургский район, с. Павловка, ул. Центральная,29</t>
  </si>
  <si>
    <t>Индивидуальный предприниматель Швецова Елена Борисовна</t>
  </si>
  <si>
    <t>Оренбургский район п.Весенний ул.Центральная 11</t>
  </si>
  <si>
    <t>обращение гражданина</t>
  </si>
  <si>
    <t xml:space="preserve">Государственное унитарное предприятие «Международный аэропорт «Оренбург» (ГУП Оренбургской области «Аэропорт Оренбург»). </t>
  </si>
  <si>
    <t xml:space="preserve">460520, Оренбургский район, Аэропорт. </t>
  </si>
  <si>
    <t>Общество с ограниченной ответственностью "Мастер"</t>
  </si>
  <si>
    <t>с. Нежинка, ул. Солнечгая, 11</t>
  </si>
  <si>
    <t>выполнение предписания</t>
  </si>
  <si>
    <t>Общество с ограниченной ответственностью "Колос"</t>
  </si>
  <si>
    <t>с. Каменноозерное, ул. Центральная, 7</t>
  </si>
  <si>
    <t>Общество с ограниченной ответственностью "Чкаловский"</t>
  </si>
  <si>
    <t>п. Чкалов, ул. Беляевская, 8</t>
  </si>
  <si>
    <t>Производственный селькохозяйственный кооператив "Приуральский"</t>
  </si>
  <si>
    <t>п. Приуральский, ул. Новая, 9</t>
  </si>
  <si>
    <t>Оренбург</t>
  </si>
  <si>
    <t>Общество с ограниченной ответственностью "Центр красоты и здоровья "Велнес таун"</t>
  </si>
  <si>
    <t>Оренбургская обл, Оренбург г, Восточная ул, 10</t>
  </si>
  <si>
    <t>ГБУЗ " Городская клиническая больница № 2" города Оренбурга</t>
  </si>
  <si>
    <t>Оренбургская обл, г. Оренбург, пр. Коммунаров, 9</t>
  </si>
  <si>
    <t>ГБУЗ " Городская клиническая больница № 5" города Оренбурга</t>
  </si>
  <si>
    <t>Оренбургская обл, г. Оренбург, ул. Салмышская, 13</t>
  </si>
  <si>
    <t>Общество с ограниченной ответственностью "Прекрасный стиль"</t>
  </si>
  <si>
    <t>Оренбургская обл, г. Оренбург, ул. Володарского, 20</t>
  </si>
  <si>
    <t>Общество с ограниченной ответственностью "Диметра"</t>
  </si>
  <si>
    <t>Оренбургская обл, г. Оренбург, ул. Р. Люксембург, 36,2</t>
  </si>
  <si>
    <t>г. Ясный</t>
  </si>
  <si>
    <t>ООО «Ясненский хлебозавод»</t>
  </si>
  <si>
    <t>юр.а./ф.а.     Оренбургская область, г.Ясный, ул.Уральская, д.2а</t>
  </si>
  <si>
    <t>г. Орск</t>
  </si>
  <si>
    <t>ООО «Береза»</t>
  </si>
  <si>
    <t xml:space="preserve">юр.а/ф.а.    Оренбургская область, г. Орск, ул. Гарина, д.2 </t>
  </si>
  <si>
    <t>г. Новотроицк</t>
  </si>
  <si>
    <t>МДОАУ «Детский сад № 25»</t>
  </si>
  <si>
    <t xml:space="preserve">юр.а/ф.а.    Оренбургская область, г.Новотроицк, ул.Свистунова д.19а </t>
  </si>
  <si>
    <t>ООО «Орское молоко»</t>
  </si>
  <si>
    <t xml:space="preserve">юр.а/ф.а.    Оренбургская область, г. Орск, ул. Орская, д.11А  </t>
  </si>
  <si>
    <t>в работе</t>
  </si>
  <si>
    <t>ООО «Спектр - Дент»</t>
  </si>
  <si>
    <t>юр.а.    Оренбургская область, г.Орск, ул.Кутузова, дом 34</t>
  </si>
  <si>
    <t>ООО «Стоматолог»</t>
  </si>
  <si>
    <t xml:space="preserve"> юр.а/ф.а.    Оренбургская область, г. Орск, ул. Гомельская, дом 74 </t>
  </si>
  <si>
    <t>Кувандык</t>
  </si>
  <si>
    <t>ИП Чичкин А.В. .ул.Мичурина.1 кор.В</t>
  </si>
  <si>
    <t>г. Кувандык. Ул. Речная.37</t>
  </si>
  <si>
    <t xml:space="preserve">истечение срока предписания </t>
  </si>
  <si>
    <t xml:space="preserve">предписание выдано        </t>
  </si>
  <si>
    <t>Саракташский район</t>
  </si>
  <si>
    <t>Администрация муниципального образования Александровский сельсовет Саракташского арйона Оренбургской области</t>
  </si>
  <si>
    <t>462116, Оренбургская область, Саракташский арйон, с. Вторая Алксандровка, ул. Куйбышевская, 26</t>
  </si>
  <si>
    <t>Индивидуальный предприниматель Сабанаев Тагир Бахтигереевич</t>
  </si>
  <si>
    <t>462100, Оренбургская область, саракташский район, п. Саракташ, ул. Маяковского, 1 а</t>
  </si>
  <si>
    <t>Обжество с ограниченной ответственностью "Жилдорсервис"</t>
  </si>
  <si>
    <t>462100, Оренбургская область, саракташский район, п. Саракташ, ул. Вертякова, 11</t>
  </si>
  <si>
    <t>ображение гражданина (Вх. №24-14 от 25.05.2014 года)</t>
  </si>
  <si>
    <t>нет</t>
  </si>
  <si>
    <t>ИП Горбунов А.В.ул.Октябрьская.28</t>
  </si>
  <si>
    <t xml:space="preserve">г. Кувандык.ул.М.Жукова.5-5 </t>
  </si>
  <si>
    <t>ИП Туктагулов Р.З.ул. Лесная.1в</t>
  </si>
  <si>
    <t xml:space="preserve">г.Кувандык.ул. Победы.66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</si>
</sst>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9" fontId="4" fillId="0" borderId="11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wrapText="1"/>
    </xf>
    <xf numFmtId="0" fontId="6" fillId="0" borderId="0" xfId="0" applyFont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 applyProtection="1">
      <alignment wrapText="1"/>
      <protection locked="0"/>
    </xf>
    <xf numFmtId="0" fontId="8" fillId="0" borderId="16" xfId="0" applyFont="1" applyBorder="1" applyProtection="1">
      <protection locked="0"/>
    </xf>
    <xf numFmtId="0" fontId="8" fillId="0" borderId="16" xfId="0" applyFont="1" applyBorder="1"/>
    <xf numFmtId="0" fontId="9" fillId="0" borderId="16" xfId="0" applyFont="1" applyFill="1" applyBorder="1" applyAlignment="1">
      <alignment wrapText="1"/>
    </xf>
    <xf numFmtId="0" fontId="8" fillId="0" borderId="16" xfId="0" applyFont="1" applyBorder="1" applyAlignment="1">
      <alignment horizontal="justify"/>
    </xf>
    <xf numFmtId="0" fontId="9" fillId="0" borderId="16" xfId="0" applyFont="1" applyFill="1" applyBorder="1"/>
    <xf numFmtId="0" fontId="10" fillId="0" borderId="16" xfId="0" applyFont="1" applyFill="1" applyBorder="1"/>
    <xf numFmtId="0" fontId="10" fillId="0" borderId="16" xfId="0" applyFont="1" applyFill="1" applyBorder="1" applyAlignment="1">
      <alignment horizontal="left"/>
    </xf>
    <xf numFmtId="0" fontId="8" fillId="0" borderId="16" xfId="0" applyFont="1" applyBorder="1" applyAlignment="1">
      <alignment wrapText="1"/>
    </xf>
    <xf numFmtId="0" fontId="10" fillId="0" borderId="16" xfId="2" applyFont="1" applyFill="1" applyBorder="1" applyAlignment="1" applyProtection="1">
      <alignment horizontal="center" vertical="top" wrapText="1"/>
      <protection locked="0" hidden="1"/>
    </xf>
    <xf numFmtId="0" fontId="10" fillId="0" borderId="16" xfId="2" applyFont="1" applyFill="1" applyBorder="1" applyAlignment="1">
      <alignment horizontal="center" vertical="top" wrapText="1"/>
    </xf>
    <xf numFmtId="49" fontId="10" fillId="0" borderId="16" xfId="3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16" xfId="2" applyFont="1" applyBorder="1" applyAlignment="1">
      <alignment horizontal="center" vertical="top" wrapText="1"/>
    </xf>
    <xf numFmtId="0" fontId="10" fillId="0" borderId="16" xfId="3" applyNumberFormat="1" applyFont="1" applyFill="1" applyBorder="1" applyAlignment="1" applyProtection="1">
      <alignment horizontal="center" vertical="top" wrapText="1"/>
      <protection locked="0" hidden="1"/>
    </xf>
    <xf numFmtId="49" fontId="10" fillId="0" borderId="16" xfId="2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16" xfId="0" applyFont="1" applyBorder="1"/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>
      <alignment horizontal="center" vertical="top" wrapText="1"/>
    </xf>
    <xf numFmtId="3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4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8" fillId="0" borderId="16" xfId="2" applyFont="1" applyBorder="1" applyAlignment="1" applyProtection="1">
      <alignment horizontal="center" vertical="top" wrapText="1"/>
      <protection locked="0"/>
    </xf>
    <xf numFmtId="0" fontId="8" fillId="0" borderId="16" xfId="2" applyFont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 7" xfId="4"/>
    <cellStyle name="Обычный_Журнал учета проверок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64" workbookViewId="0">
      <selection activeCell="A4" sqref="A4:G66"/>
    </sheetView>
  </sheetViews>
  <sheetFormatPr defaultRowHeight="12.75" x14ac:dyDescent="0.2"/>
  <cols>
    <col min="1" max="1" width="11.7109375" style="21" customWidth="1"/>
    <col min="2" max="2" width="35" style="21" bestFit="1" customWidth="1"/>
    <col min="3" max="3" width="22.5703125" style="21" customWidth="1"/>
    <col min="4" max="4" width="12" style="21" bestFit="1" customWidth="1"/>
    <col min="5" max="5" width="33.5703125" style="21" bestFit="1" customWidth="1"/>
    <col min="6" max="6" width="11.7109375" style="21" bestFit="1" customWidth="1"/>
    <col min="7" max="7" width="8.85546875" style="21" bestFit="1" customWidth="1"/>
    <col min="8" max="8" width="8.85546875" style="21" customWidth="1"/>
    <col min="9" max="9" width="11.42578125" style="21" bestFit="1" customWidth="1"/>
    <col min="10" max="10" width="9.42578125" style="21" bestFit="1" customWidth="1"/>
    <col min="11" max="16384" width="9.140625" style="21"/>
  </cols>
  <sheetData>
    <row r="1" spans="1:11" x14ac:dyDescent="0.2">
      <c r="A1" s="24" t="s">
        <v>7</v>
      </c>
      <c r="B1" s="24" t="s">
        <v>4</v>
      </c>
      <c r="C1" s="24" t="s">
        <v>3</v>
      </c>
      <c r="D1" s="24" t="s">
        <v>0</v>
      </c>
      <c r="E1" s="24" t="s">
        <v>1</v>
      </c>
      <c r="F1" s="24" t="s">
        <v>5</v>
      </c>
      <c r="G1" s="24" t="s">
        <v>2</v>
      </c>
      <c r="H1" s="22"/>
      <c r="I1" s="23" t="s">
        <v>11</v>
      </c>
      <c r="J1" s="23" t="s">
        <v>14</v>
      </c>
      <c r="K1" s="23" t="s">
        <v>6</v>
      </c>
    </row>
    <row r="2" spans="1:11" x14ac:dyDescent="0.2">
      <c r="A2" s="24"/>
      <c r="B2" s="24"/>
      <c r="C2" s="24"/>
      <c r="D2" s="24"/>
      <c r="E2" s="24"/>
      <c r="F2" s="24"/>
      <c r="G2" s="24"/>
      <c r="H2" s="22"/>
      <c r="I2" s="23" t="s">
        <v>12</v>
      </c>
      <c r="J2" s="23" t="s">
        <v>19</v>
      </c>
      <c r="K2" s="23"/>
    </row>
    <row r="3" spans="1:11" x14ac:dyDescent="0.2">
      <c r="A3" s="24"/>
      <c r="B3" s="24"/>
      <c r="C3" s="24"/>
      <c r="D3" s="24"/>
      <c r="E3" s="24"/>
      <c r="F3" s="24"/>
      <c r="G3" s="24"/>
      <c r="H3" s="22"/>
    </row>
    <row r="4" spans="1:11" ht="15.75" x14ac:dyDescent="0.25">
      <c r="A4" s="28" t="s">
        <v>20</v>
      </c>
      <c r="B4" s="29" t="s">
        <v>21</v>
      </c>
      <c r="C4" s="29" t="s">
        <v>22</v>
      </c>
      <c r="D4" s="29" t="s">
        <v>11</v>
      </c>
      <c r="E4" s="29" t="s">
        <v>23</v>
      </c>
      <c r="F4" s="29" t="s">
        <v>14</v>
      </c>
      <c r="G4" s="29" t="s">
        <v>6</v>
      </c>
    </row>
    <row r="5" spans="1:11" ht="15.75" x14ac:dyDescent="0.25">
      <c r="A5" s="28" t="s">
        <v>20</v>
      </c>
      <c r="B5" s="29" t="s">
        <v>24</v>
      </c>
      <c r="C5" s="29" t="s">
        <v>25</v>
      </c>
      <c r="D5" s="29" t="s">
        <v>12</v>
      </c>
      <c r="E5" s="29" t="s">
        <v>26</v>
      </c>
      <c r="F5" s="29" t="s">
        <v>14</v>
      </c>
      <c r="G5" s="29" t="s">
        <v>6</v>
      </c>
    </row>
    <row r="6" spans="1:11" ht="31.5" x14ac:dyDescent="0.25">
      <c r="A6" s="28" t="s">
        <v>27</v>
      </c>
      <c r="B6" s="29" t="s">
        <v>28</v>
      </c>
      <c r="C6" s="29" t="s">
        <v>29</v>
      </c>
      <c r="D6" s="29" t="s">
        <v>11</v>
      </c>
      <c r="E6" s="29" t="s">
        <v>23</v>
      </c>
      <c r="F6" s="29" t="s">
        <v>14</v>
      </c>
      <c r="G6" s="29" t="s">
        <v>6</v>
      </c>
    </row>
    <row r="7" spans="1:11" ht="31.5" x14ac:dyDescent="0.25">
      <c r="A7" s="28" t="s">
        <v>27</v>
      </c>
      <c r="B7" s="29" t="s">
        <v>30</v>
      </c>
      <c r="C7" s="29" t="s">
        <v>31</v>
      </c>
      <c r="D7" s="29" t="s">
        <v>12</v>
      </c>
      <c r="E7" s="29" t="s">
        <v>32</v>
      </c>
      <c r="F7" s="29" t="s">
        <v>14</v>
      </c>
      <c r="G7" s="29" t="s">
        <v>6</v>
      </c>
    </row>
    <row r="8" spans="1:11" ht="47.25" x14ac:dyDescent="0.25">
      <c r="A8" s="30" t="s">
        <v>33</v>
      </c>
      <c r="B8" s="31" t="s">
        <v>34</v>
      </c>
      <c r="C8" s="32" t="s">
        <v>35</v>
      </c>
      <c r="D8" s="33" t="s">
        <v>11</v>
      </c>
      <c r="E8" s="33"/>
      <c r="F8" s="34" t="s">
        <v>14</v>
      </c>
      <c r="G8" s="35" t="s">
        <v>6</v>
      </c>
    </row>
    <row r="9" spans="1:11" ht="31.5" x14ac:dyDescent="0.25">
      <c r="A9" s="30" t="s">
        <v>33</v>
      </c>
      <c r="B9" s="31" t="s">
        <v>36</v>
      </c>
      <c r="C9" s="32" t="s">
        <v>37</v>
      </c>
      <c r="D9" s="33" t="s">
        <v>11</v>
      </c>
      <c r="E9" s="33"/>
      <c r="F9" s="34" t="s">
        <v>14</v>
      </c>
      <c r="G9" s="35" t="s">
        <v>6</v>
      </c>
    </row>
    <row r="10" spans="1:11" ht="31.5" x14ac:dyDescent="0.25">
      <c r="A10" s="30" t="s">
        <v>33</v>
      </c>
      <c r="B10" s="31" t="s">
        <v>38</v>
      </c>
      <c r="C10" s="32" t="s">
        <v>39</v>
      </c>
      <c r="D10" s="33" t="s">
        <v>11</v>
      </c>
      <c r="E10" s="33"/>
      <c r="F10" s="34" t="s">
        <v>19</v>
      </c>
      <c r="G10" s="35" t="s">
        <v>6</v>
      </c>
    </row>
    <row r="11" spans="1:11" ht="15.75" x14ac:dyDescent="0.25">
      <c r="A11" s="30" t="s">
        <v>33</v>
      </c>
      <c r="B11" s="31" t="s">
        <v>40</v>
      </c>
      <c r="C11" s="30" t="s">
        <v>41</v>
      </c>
      <c r="D11" s="33" t="s">
        <v>11</v>
      </c>
      <c r="E11" s="33"/>
      <c r="F11" s="34" t="s">
        <v>14</v>
      </c>
      <c r="G11" s="35" t="s">
        <v>6</v>
      </c>
    </row>
    <row r="12" spans="1:11" ht="15.75" x14ac:dyDescent="0.25">
      <c r="A12" s="30" t="s">
        <v>42</v>
      </c>
      <c r="B12" s="31" t="s">
        <v>43</v>
      </c>
      <c r="C12" s="30" t="s">
        <v>44</v>
      </c>
      <c r="D12" s="33" t="s">
        <v>45</v>
      </c>
      <c r="E12" s="33" t="s">
        <v>46</v>
      </c>
      <c r="F12" s="34" t="s">
        <v>19</v>
      </c>
      <c r="G12" s="35"/>
    </row>
    <row r="13" spans="1:11" ht="47.25" x14ac:dyDescent="0.25">
      <c r="A13" s="30" t="s">
        <v>33</v>
      </c>
      <c r="B13" s="33" t="s">
        <v>47</v>
      </c>
      <c r="C13" s="36" t="s">
        <v>48</v>
      </c>
      <c r="D13" s="33" t="s">
        <v>45</v>
      </c>
      <c r="E13" s="33" t="s">
        <v>49</v>
      </c>
      <c r="F13" s="34" t="s">
        <v>19</v>
      </c>
      <c r="G13" s="35"/>
    </row>
    <row r="14" spans="1:11" ht="15.75" x14ac:dyDescent="0.25">
      <c r="A14" s="30" t="s">
        <v>42</v>
      </c>
      <c r="B14" s="33" t="s">
        <v>50</v>
      </c>
      <c r="C14" s="30" t="s">
        <v>51</v>
      </c>
      <c r="D14" s="33" t="s">
        <v>45</v>
      </c>
      <c r="E14" s="33" t="s">
        <v>49</v>
      </c>
      <c r="F14" s="34" t="s">
        <v>19</v>
      </c>
      <c r="G14" s="35"/>
    </row>
    <row r="15" spans="1:11" ht="15.75" x14ac:dyDescent="0.25">
      <c r="A15" s="30" t="s">
        <v>42</v>
      </c>
      <c r="B15" s="33" t="s">
        <v>52</v>
      </c>
      <c r="C15" s="30" t="s">
        <v>53</v>
      </c>
      <c r="D15" s="33" t="s">
        <v>45</v>
      </c>
      <c r="E15" s="33" t="s">
        <v>49</v>
      </c>
      <c r="F15" s="34" t="s">
        <v>19</v>
      </c>
      <c r="G15" s="35"/>
    </row>
    <row r="16" spans="1:11" ht="15.75" x14ac:dyDescent="0.25">
      <c r="A16" s="30" t="s">
        <v>33</v>
      </c>
      <c r="B16" s="33" t="s">
        <v>54</v>
      </c>
      <c r="C16" s="30" t="s">
        <v>55</v>
      </c>
      <c r="D16" s="33" t="s">
        <v>45</v>
      </c>
      <c r="E16" s="33" t="s">
        <v>49</v>
      </c>
      <c r="F16" s="34" t="s">
        <v>19</v>
      </c>
      <c r="G16" s="35"/>
    </row>
    <row r="17" spans="1:7" ht="47.25" x14ac:dyDescent="0.2">
      <c r="A17" s="37" t="s">
        <v>56</v>
      </c>
      <c r="B17" s="38" t="s">
        <v>57</v>
      </c>
      <c r="C17" s="39" t="s">
        <v>58</v>
      </c>
      <c r="D17" s="40" t="s">
        <v>12</v>
      </c>
      <c r="E17" s="41" t="s">
        <v>59</v>
      </c>
      <c r="F17" s="42" t="s">
        <v>60</v>
      </c>
      <c r="G17" s="37" t="s">
        <v>6</v>
      </c>
    </row>
    <row r="18" spans="1:7" ht="78.75" x14ac:dyDescent="0.2">
      <c r="A18" s="37" t="s">
        <v>56</v>
      </c>
      <c r="B18" s="39" t="s">
        <v>61</v>
      </c>
      <c r="C18" s="40" t="s">
        <v>62</v>
      </c>
      <c r="D18" s="40" t="s">
        <v>12</v>
      </c>
      <c r="E18" s="40" t="s">
        <v>63</v>
      </c>
      <c r="F18" s="42" t="s">
        <v>14</v>
      </c>
      <c r="G18" s="37" t="s">
        <v>6</v>
      </c>
    </row>
    <row r="19" spans="1:7" ht="31.5" x14ac:dyDescent="0.2">
      <c r="A19" s="37" t="s">
        <v>64</v>
      </c>
      <c r="B19" s="39" t="s">
        <v>65</v>
      </c>
      <c r="C19" s="40" t="s">
        <v>66</v>
      </c>
      <c r="D19" s="40" t="s">
        <v>12</v>
      </c>
      <c r="E19" s="40" t="s">
        <v>67</v>
      </c>
      <c r="F19" s="42" t="s">
        <v>60</v>
      </c>
      <c r="G19" s="40"/>
    </row>
    <row r="20" spans="1:7" ht="63" x14ac:dyDescent="0.2">
      <c r="A20" s="37" t="s">
        <v>64</v>
      </c>
      <c r="B20" s="39" t="s">
        <v>68</v>
      </c>
      <c r="C20" s="40" t="s">
        <v>69</v>
      </c>
      <c r="D20" s="40" t="s">
        <v>12</v>
      </c>
      <c r="E20" s="40" t="s">
        <v>67</v>
      </c>
      <c r="F20" s="42" t="s">
        <v>60</v>
      </c>
      <c r="G20" s="37" t="s">
        <v>6</v>
      </c>
    </row>
    <row r="21" spans="1:7" ht="31.5" x14ac:dyDescent="0.25">
      <c r="A21" s="37" t="s">
        <v>33</v>
      </c>
      <c r="B21" s="43" t="s">
        <v>70</v>
      </c>
      <c r="C21" s="44" t="s">
        <v>71</v>
      </c>
      <c r="D21" s="45" t="s">
        <v>11</v>
      </c>
      <c r="E21" s="45"/>
      <c r="F21" s="45" t="s">
        <v>14</v>
      </c>
      <c r="G21" s="45" t="s">
        <v>6</v>
      </c>
    </row>
    <row r="22" spans="1:7" ht="63" x14ac:dyDescent="0.2">
      <c r="A22" s="46" t="s">
        <v>72</v>
      </c>
      <c r="B22" s="45" t="s">
        <v>73</v>
      </c>
      <c r="C22" s="45" t="s">
        <v>74</v>
      </c>
      <c r="D22" s="47" t="s">
        <v>11</v>
      </c>
      <c r="E22" s="47"/>
      <c r="F22" s="47" t="s">
        <v>14</v>
      </c>
      <c r="G22" s="47" t="s">
        <v>6</v>
      </c>
    </row>
    <row r="23" spans="1:7" ht="63" x14ac:dyDescent="0.2">
      <c r="A23" s="46" t="s">
        <v>72</v>
      </c>
      <c r="B23" s="45" t="s">
        <v>75</v>
      </c>
      <c r="C23" s="45" t="s">
        <v>76</v>
      </c>
      <c r="D23" s="47" t="s">
        <v>11</v>
      </c>
      <c r="E23" s="46"/>
      <c r="F23" s="47" t="s">
        <v>14</v>
      </c>
      <c r="G23" s="47" t="s">
        <v>6</v>
      </c>
    </row>
    <row r="24" spans="1:7" ht="63" x14ac:dyDescent="0.2">
      <c r="A24" s="46" t="s">
        <v>72</v>
      </c>
      <c r="B24" s="45" t="s">
        <v>77</v>
      </c>
      <c r="C24" s="45" t="s">
        <v>78</v>
      </c>
      <c r="D24" s="47" t="s">
        <v>11</v>
      </c>
      <c r="E24" s="46"/>
      <c r="F24" s="47" t="s">
        <v>14</v>
      </c>
      <c r="G24" s="47" t="s">
        <v>6</v>
      </c>
    </row>
    <row r="25" spans="1:7" ht="78.75" x14ac:dyDescent="0.2">
      <c r="A25" s="46" t="s">
        <v>72</v>
      </c>
      <c r="B25" s="46" t="s">
        <v>79</v>
      </c>
      <c r="C25" s="46" t="s">
        <v>80</v>
      </c>
      <c r="D25" s="47" t="s">
        <v>11</v>
      </c>
      <c r="E25" s="46"/>
      <c r="F25" s="47" t="s">
        <v>14</v>
      </c>
      <c r="G25" s="47" t="s">
        <v>6</v>
      </c>
    </row>
    <row r="26" spans="1:7" ht="78.75" x14ac:dyDescent="0.2">
      <c r="A26" s="46" t="s">
        <v>72</v>
      </c>
      <c r="B26" s="46" t="s">
        <v>81</v>
      </c>
      <c r="C26" s="46" t="s">
        <v>82</v>
      </c>
      <c r="D26" s="47" t="s">
        <v>11</v>
      </c>
      <c r="E26" s="46"/>
      <c r="F26" s="47" t="s">
        <v>14</v>
      </c>
      <c r="G26" s="47" t="s">
        <v>6</v>
      </c>
    </row>
    <row r="27" spans="1:7" ht="78.75" x14ac:dyDescent="0.2">
      <c r="A27" s="46" t="s">
        <v>72</v>
      </c>
      <c r="B27" s="46" t="s">
        <v>83</v>
      </c>
      <c r="C27" s="46" t="s">
        <v>84</v>
      </c>
      <c r="D27" s="47" t="s">
        <v>11</v>
      </c>
      <c r="E27" s="46"/>
      <c r="F27" s="47" t="s">
        <v>14</v>
      </c>
      <c r="G27" s="47" t="s">
        <v>6</v>
      </c>
    </row>
    <row r="28" spans="1:7" ht="47.25" x14ac:dyDescent="0.2">
      <c r="A28" s="46" t="s">
        <v>72</v>
      </c>
      <c r="B28" s="46" t="s">
        <v>85</v>
      </c>
      <c r="C28" s="46" t="s">
        <v>86</v>
      </c>
      <c r="D28" s="47" t="s">
        <v>11</v>
      </c>
      <c r="E28" s="46"/>
      <c r="F28" s="47" t="s">
        <v>14</v>
      </c>
      <c r="G28" s="47" t="s">
        <v>6</v>
      </c>
    </row>
    <row r="29" spans="1:7" ht="31.5" x14ac:dyDescent="0.25">
      <c r="A29" s="28" t="s">
        <v>33</v>
      </c>
      <c r="B29" s="48" t="s">
        <v>87</v>
      </c>
      <c r="C29" s="28" t="s">
        <v>88</v>
      </c>
      <c r="D29" s="28" t="s">
        <v>12</v>
      </c>
      <c r="E29" s="49" t="s">
        <v>89</v>
      </c>
      <c r="F29" s="28" t="s">
        <v>14</v>
      </c>
      <c r="G29" s="28" t="s">
        <v>6</v>
      </c>
    </row>
    <row r="30" spans="1:7" ht="31.5" x14ac:dyDescent="0.25">
      <c r="A30" s="28" t="s">
        <v>33</v>
      </c>
      <c r="B30" s="48" t="s">
        <v>90</v>
      </c>
      <c r="C30" s="28" t="s">
        <v>91</v>
      </c>
      <c r="D30" s="28" t="s">
        <v>12</v>
      </c>
      <c r="E30" s="49" t="s">
        <v>89</v>
      </c>
      <c r="F30" s="28" t="s">
        <v>19</v>
      </c>
      <c r="G30" s="28"/>
    </row>
    <row r="31" spans="1:7" ht="31.5" x14ac:dyDescent="0.25">
      <c r="A31" s="28" t="s">
        <v>33</v>
      </c>
      <c r="B31" s="48" t="s">
        <v>92</v>
      </c>
      <c r="C31" s="28" t="s">
        <v>93</v>
      </c>
      <c r="D31" s="28" t="s">
        <v>12</v>
      </c>
      <c r="E31" s="49" t="s">
        <v>89</v>
      </c>
      <c r="F31" s="28" t="s">
        <v>14</v>
      </c>
      <c r="G31" s="28" t="s">
        <v>6</v>
      </c>
    </row>
    <row r="32" spans="1:7" ht="31.5" x14ac:dyDescent="0.25">
      <c r="A32" s="28" t="s">
        <v>33</v>
      </c>
      <c r="B32" s="48" t="s">
        <v>94</v>
      </c>
      <c r="C32" s="28" t="s">
        <v>95</v>
      </c>
      <c r="D32" s="28" t="s">
        <v>12</v>
      </c>
      <c r="E32" s="49" t="s">
        <v>89</v>
      </c>
      <c r="F32" s="28" t="s">
        <v>19</v>
      </c>
      <c r="G32" s="28"/>
    </row>
    <row r="33" spans="1:7" ht="78.75" x14ac:dyDescent="0.25">
      <c r="A33" s="28" t="s">
        <v>33</v>
      </c>
      <c r="B33" s="48" t="s">
        <v>96</v>
      </c>
      <c r="C33" s="28" t="s">
        <v>97</v>
      </c>
      <c r="D33" s="28" t="s">
        <v>11</v>
      </c>
      <c r="E33" s="28"/>
      <c r="F33" s="28" t="s">
        <v>14</v>
      </c>
      <c r="G33" s="28" t="s">
        <v>6</v>
      </c>
    </row>
    <row r="34" spans="1:7" ht="63" x14ac:dyDescent="0.25">
      <c r="A34" s="28" t="s">
        <v>33</v>
      </c>
      <c r="B34" s="48" t="s">
        <v>98</v>
      </c>
      <c r="C34" s="28" t="s">
        <v>99</v>
      </c>
      <c r="D34" s="28" t="s">
        <v>12</v>
      </c>
      <c r="E34" s="49" t="s">
        <v>100</v>
      </c>
      <c r="F34" s="28" t="s">
        <v>19</v>
      </c>
      <c r="G34" s="28"/>
    </row>
    <row r="35" spans="1:7" ht="78.75" x14ac:dyDescent="0.2">
      <c r="A35" s="50" t="s">
        <v>101</v>
      </c>
      <c r="B35" s="51" t="s">
        <v>102</v>
      </c>
      <c r="C35" s="52" t="s">
        <v>103</v>
      </c>
      <c r="D35" s="50" t="s">
        <v>11</v>
      </c>
      <c r="E35" s="53"/>
      <c r="F35" s="53" t="s">
        <v>14</v>
      </c>
      <c r="G35" s="53" t="s">
        <v>104</v>
      </c>
    </row>
    <row r="36" spans="1:7" ht="78.75" x14ac:dyDescent="0.2">
      <c r="A36" s="50" t="s">
        <v>101</v>
      </c>
      <c r="B36" s="51" t="s">
        <v>105</v>
      </c>
      <c r="C36" s="52" t="s">
        <v>106</v>
      </c>
      <c r="D36" s="50" t="s">
        <v>11</v>
      </c>
      <c r="E36" s="53"/>
      <c r="F36" s="53" t="s">
        <v>14</v>
      </c>
      <c r="G36" s="53" t="s">
        <v>104</v>
      </c>
    </row>
    <row r="37" spans="1:7" ht="63" x14ac:dyDescent="0.2">
      <c r="A37" s="50" t="s">
        <v>101</v>
      </c>
      <c r="B37" s="51" t="s">
        <v>107</v>
      </c>
      <c r="C37" s="52" t="s">
        <v>108</v>
      </c>
      <c r="D37" s="50" t="s">
        <v>11</v>
      </c>
      <c r="E37" s="53"/>
      <c r="F37" s="53" t="s">
        <v>19</v>
      </c>
      <c r="G37" s="53"/>
    </row>
    <row r="38" spans="1:7" ht="78.75" x14ac:dyDescent="0.25">
      <c r="A38" s="28" t="s">
        <v>109</v>
      </c>
      <c r="B38" s="28" t="s">
        <v>110</v>
      </c>
      <c r="C38" s="28" t="s">
        <v>111</v>
      </c>
      <c r="D38" s="28" t="s">
        <v>112</v>
      </c>
      <c r="E38" s="28" t="s">
        <v>113</v>
      </c>
      <c r="F38" s="28"/>
      <c r="G38" s="28"/>
    </row>
    <row r="39" spans="1:7" ht="47.25" x14ac:dyDescent="0.25">
      <c r="A39" s="28" t="s">
        <v>114</v>
      </c>
      <c r="B39" s="30" t="s">
        <v>115</v>
      </c>
      <c r="C39" s="28" t="s">
        <v>116</v>
      </c>
      <c r="D39" s="28" t="s">
        <v>11</v>
      </c>
      <c r="E39" s="28"/>
      <c r="F39" s="28" t="s">
        <v>14</v>
      </c>
      <c r="G39" s="28" t="s">
        <v>6</v>
      </c>
    </row>
    <row r="40" spans="1:7" ht="63" x14ac:dyDescent="0.25">
      <c r="A40" s="28" t="s">
        <v>114</v>
      </c>
      <c r="B40" s="28" t="s">
        <v>117</v>
      </c>
      <c r="C40" s="28" t="s">
        <v>118</v>
      </c>
      <c r="D40" s="28" t="s">
        <v>11</v>
      </c>
      <c r="E40" s="28"/>
      <c r="F40" s="28" t="s">
        <v>14</v>
      </c>
      <c r="G40" s="28" t="s">
        <v>6</v>
      </c>
    </row>
    <row r="41" spans="1:7" ht="31.5" x14ac:dyDescent="0.25">
      <c r="A41" s="28" t="s">
        <v>119</v>
      </c>
      <c r="B41" s="29" t="s">
        <v>120</v>
      </c>
      <c r="C41" s="29" t="s">
        <v>121</v>
      </c>
      <c r="D41" s="29" t="s">
        <v>12</v>
      </c>
      <c r="E41" s="29" t="s">
        <v>122</v>
      </c>
      <c r="F41" s="29" t="s">
        <v>19</v>
      </c>
      <c r="G41" s="29"/>
    </row>
    <row r="42" spans="1:7" ht="31.5" x14ac:dyDescent="0.25">
      <c r="A42" s="28" t="s">
        <v>119</v>
      </c>
      <c r="B42" s="29" t="s">
        <v>123</v>
      </c>
      <c r="C42" s="29" t="s">
        <v>124</v>
      </c>
      <c r="D42" s="29" t="s">
        <v>11</v>
      </c>
      <c r="E42" s="29"/>
      <c r="F42" s="29" t="s">
        <v>19</v>
      </c>
      <c r="G42" s="29" t="s">
        <v>6</v>
      </c>
    </row>
    <row r="43" spans="1:7" ht="31.5" x14ac:dyDescent="0.25">
      <c r="A43" s="28" t="s">
        <v>119</v>
      </c>
      <c r="B43" s="29" t="s">
        <v>125</v>
      </c>
      <c r="C43" s="29" t="s">
        <v>126</v>
      </c>
      <c r="D43" s="29" t="s">
        <v>12</v>
      </c>
      <c r="E43" s="29" t="s">
        <v>122</v>
      </c>
      <c r="F43" s="29" t="s">
        <v>19</v>
      </c>
      <c r="G43" s="29"/>
    </row>
    <row r="44" spans="1:7" ht="31.5" x14ac:dyDescent="0.25">
      <c r="A44" s="28" t="s">
        <v>119</v>
      </c>
      <c r="B44" s="29" t="s">
        <v>127</v>
      </c>
      <c r="C44" s="29" t="s">
        <v>128</v>
      </c>
      <c r="D44" s="29" t="s">
        <v>12</v>
      </c>
      <c r="E44" s="29" t="s">
        <v>129</v>
      </c>
      <c r="F44" s="29" t="s">
        <v>14</v>
      </c>
      <c r="G44" s="29" t="s">
        <v>6</v>
      </c>
    </row>
    <row r="45" spans="1:7" ht="31.5" x14ac:dyDescent="0.25">
      <c r="A45" s="28" t="s">
        <v>119</v>
      </c>
      <c r="B45" s="29" t="s">
        <v>130</v>
      </c>
      <c r="C45" s="29" t="s">
        <v>131</v>
      </c>
      <c r="D45" s="29" t="s">
        <v>11</v>
      </c>
      <c r="E45" s="29"/>
      <c r="F45" s="29" t="s">
        <v>14</v>
      </c>
      <c r="G45" s="29" t="s">
        <v>6</v>
      </c>
    </row>
    <row r="46" spans="1:7" ht="31.5" x14ac:dyDescent="0.25">
      <c r="A46" s="28" t="s">
        <v>119</v>
      </c>
      <c r="B46" s="29" t="s">
        <v>132</v>
      </c>
      <c r="C46" s="29" t="s">
        <v>133</v>
      </c>
      <c r="D46" s="29" t="s">
        <v>12</v>
      </c>
      <c r="E46" s="29" t="s">
        <v>134</v>
      </c>
      <c r="F46" s="29" t="s">
        <v>19</v>
      </c>
      <c r="G46" s="29"/>
    </row>
    <row r="47" spans="1:7" ht="31.5" x14ac:dyDescent="0.25">
      <c r="A47" s="28" t="s">
        <v>119</v>
      </c>
      <c r="B47" s="29" t="s">
        <v>135</v>
      </c>
      <c r="C47" s="29" t="s">
        <v>136</v>
      </c>
      <c r="D47" s="29" t="s">
        <v>12</v>
      </c>
      <c r="E47" s="29" t="s">
        <v>134</v>
      </c>
      <c r="F47" s="29" t="s">
        <v>14</v>
      </c>
      <c r="G47" s="29" t="s">
        <v>6</v>
      </c>
    </row>
    <row r="48" spans="1:7" ht="31.5" x14ac:dyDescent="0.25">
      <c r="A48" s="28" t="s">
        <v>119</v>
      </c>
      <c r="B48" s="29" t="s">
        <v>137</v>
      </c>
      <c r="C48" s="29" t="s">
        <v>138</v>
      </c>
      <c r="D48" s="29" t="s">
        <v>12</v>
      </c>
      <c r="E48" s="29" t="s">
        <v>134</v>
      </c>
      <c r="F48" s="29" t="s">
        <v>14</v>
      </c>
      <c r="G48" s="29" t="s">
        <v>6</v>
      </c>
    </row>
    <row r="49" spans="1:7" ht="31.5" x14ac:dyDescent="0.25">
      <c r="A49" s="28" t="s">
        <v>119</v>
      </c>
      <c r="B49" s="29" t="s">
        <v>139</v>
      </c>
      <c r="C49" s="29" t="s">
        <v>140</v>
      </c>
      <c r="D49" s="29" t="s">
        <v>12</v>
      </c>
      <c r="E49" s="29" t="s">
        <v>134</v>
      </c>
      <c r="F49" s="29" t="s">
        <v>14</v>
      </c>
      <c r="G49" s="29" t="s">
        <v>6</v>
      </c>
    </row>
    <row r="50" spans="1:7" ht="47.25" x14ac:dyDescent="0.25">
      <c r="A50" s="54" t="s">
        <v>141</v>
      </c>
      <c r="B50" s="28" t="s">
        <v>142</v>
      </c>
      <c r="C50" s="54" t="s">
        <v>143</v>
      </c>
      <c r="D50" s="54" t="s">
        <v>11</v>
      </c>
      <c r="E50" s="54"/>
      <c r="F50" s="54" t="s">
        <v>14</v>
      </c>
      <c r="G50" s="55" t="s">
        <v>6</v>
      </c>
    </row>
    <row r="51" spans="1:7" ht="47.25" x14ac:dyDescent="0.25">
      <c r="A51" s="54" t="s">
        <v>141</v>
      </c>
      <c r="B51" s="54" t="s">
        <v>144</v>
      </c>
      <c r="C51" s="28" t="s">
        <v>145</v>
      </c>
      <c r="D51" s="54" t="s">
        <v>12</v>
      </c>
      <c r="E51" s="54" t="s">
        <v>122</v>
      </c>
      <c r="F51" s="54" t="s">
        <v>19</v>
      </c>
      <c r="G51" s="55"/>
    </row>
    <row r="52" spans="1:7" ht="47.25" x14ac:dyDescent="0.25">
      <c r="A52" s="54" t="s">
        <v>141</v>
      </c>
      <c r="B52" s="54" t="s">
        <v>146</v>
      </c>
      <c r="C52" s="28" t="s">
        <v>147</v>
      </c>
      <c r="D52" s="54" t="s">
        <v>12</v>
      </c>
      <c r="E52" s="54" t="s">
        <v>122</v>
      </c>
      <c r="F52" s="54" t="s">
        <v>19</v>
      </c>
      <c r="G52" s="55"/>
    </row>
    <row r="53" spans="1:7" ht="47.25" x14ac:dyDescent="0.25">
      <c r="A53" s="54" t="s">
        <v>141</v>
      </c>
      <c r="B53" s="28" t="s">
        <v>148</v>
      </c>
      <c r="C53" s="28" t="s">
        <v>149</v>
      </c>
      <c r="D53" s="54" t="s">
        <v>12</v>
      </c>
      <c r="E53" s="54" t="s">
        <v>122</v>
      </c>
      <c r="F53" s="54" t="s">
        <v>19</v>
      </c>
      <c r="G53" s="55"/>
    </row>
    <row r="54" spans="1:7" ht="47.25" x14ac:dyDescent="0.25">
      <c r="A54" s="54" t="s">
        <v>141</v>
      </c>
      <c r="B54" s="28" t="s">
        <v>150</v>
      </c>
      <c r="C54" s="28" t="s">
        <v>151</v>
      </c>
      <c r="D54" s="54" t="s">
        <v>12</v>
      </c>
      <c r="E54" s="54" t="s">
        <v>122</v>
      </c>
      <c r="F54" s="54" t="s">
        <v>19</v>
      </c>
      <c r="G54" s="55"/>
    </row>
    <row r="55" spans="1:7" ht="63" x14ac:dyDescent="0.25">
      <c r="A55" s="56" t="s">
        <v>152</v>
      </c>
      <c r="B55" s="57" t="s">
        <v>153</v>
      </c>
      <c r="C55" s="57" t="s">
        <v>154</v>
      </c>
      <c r="D55" s="53" t="s">
        <v>12</v>
      </c>
      <c r="E55" s="53" t="s">
        <v>122</v>
      </c>
      <c r="F55" s="53"/>
      <c r="G55" s="53"/>
    </row>
    <row r="56" spans="1:7" ht="63" x14ac:dyDescent="0.25">
      <c r="A56" s="56" t="s">
        <v>155</v>
      </c>
      <c r="B56" s="57" t="s">
        <v>156</v>
      </c>
      <c r="C56" s="57" t="s">
        <v>157</v>
      </c>
      <c r="D56" s="53" t="s">
        <v>11</v>
      </c>
      <c r="E56" s="53"/>
      <c r="F56" s="53" t="s">
        <v>14</v>
      </c>
      <c r="G56" s="53" t="s">
        <v>6</v>
      </c>
    </row>
    <row r="57" spans="1:7" ht="78.75" x14ac:dyDescent="0.25">
      <c r="A57" s="56" t="s">
        <v>158</v>
      </c>
      <c r="B57" s="57" t="s">
        <v>159</v>
      </c>
      <c r="C57" s="57" t="s">
        <v>160</v>
      </c>
      <c r="D57" s="53" t="s">
        <v>11</v>
      </c>
      <c r="E57" s="53"/>
      <c r="F57" s="53" t="s">
        <v>14</v>
      </c>
      <c r="G57" s="53" t="s">
        <v>6</v>
      </c>
    </row>
    <row r="58" spans="1:7" ht="63" x14ac:dyDescent="0.25">
      <c r="A58" s="56" t="s">
        <v>155</v>
      </c>
      <c r="B58" s="57" t="s">
        <v>161</v>
      </c>
      <c r="C58" s="57" t="s">
        <v>162</v>
      </c>
      <c r="D58" s="53" t="s">
        <v>11</v>
      </c>
      <c r="E58" s="53"/>
      <c r="F58" s="53" t="s">
        <v>14</v>
      </c>
      <c r="G58" s="53" t="s">
        <v>163</v>
      </c>
    </row>
    <row r="59" spans="1:7" ht="47.25" x14ac:dyDescent="0.25">
      <c r="A59" s="56" t="s">
        <v>155</v>
      </c>
      <c r="B59" s="57" t="s">
        <v>164</v>
      </c>
      <c r="C59" s="57" t="s">
        <v>165</v>
      </c>
      <c r="D59" s="53" t="s">
        <v>11</v>
      </c>
      <c r="E59" s="53"/>
      <c r="F59" s="53" t="s">
        <v>163</v>
      </c>
      <c r="G59" s="53" t="s">
        <v>163</v>
      </c>
    </row>
    <row r="60" spans="1:7" ht="63" x14ac:dyDescent="0.25">
      <c r="A60" s="56" t="s">
        <v>155</v>
      </c>
      <c r="B60" s="57" t="s">
        <v>166</v>
      </c>
      <c r="C60" s="57" t="s">
        <v>167</v>
      </c>
      <c r="D60" s="53" t="s">
        <v>11</v>
      </c>
      <c r="E60" s="53"/>
      <c r="F60" s="53" t="s">
        <v>14</v>
      </c>
      <c r="G60" s="53" t="s">
        <v>6</v>
      </c>
    </row>
    <row r="61" spans="1:7" ht="31.5" x14ac:dyDescent="0.25">
      <c r="A61" s="58" t="s">
        <v>168</v>
      </c>
      <c r="B61" s="59" t="s">
        <v>169</v>
      </c>
      <c r="C61" s="59" t="s">
        <v>170</v>
      </c>
      <c r="D61" s="59" t="s">
        <v>12</v>
      </c>
      <c r="E61" s="59" t="s">
        <v>171</v>
      </c>
      <c r="F61" s="59" t="s">
        <v>172</v>
      </c>
      <c r="G61" s="59" t="s">
        <v>6</v>
      </c>
    </row>
    <row r="62" spans="1:7" ht="110.25" x14ac:dyDescent="0.25">
      <c r="A62" s="58" t="s">
        <v>173</v>
      </c>
      <c r="B62" s="59" t="s">
        <v>174</v>
      </c>
      <c r="C62" s="59" t="s">
        <v>175</v>
      </c>
      <c r="D62" s="59" t="s">
        <v>11</v>
      </c>
      <c r="E62" s="59"/>
      <c r="F62" s="59" t="s">
        <v>14</v>
      </c>
      <c r="G62" s="59" t="s">
        <v>6</v>
      </c>
    </row>
    <row r="63" spans="1:7" ht="94.5" x14ac:dyDescent="0.25">
      <c r="A63" s="58" t="s">
        <v>173</v>
      </c>
      <c r="B63" s="59" t="s">
        <v>176</v>
      </c>
      <c r="C63" s="59" t="s">
        <v>177</v>
      </c>
      <c r="D63" s="59" t="s">
        <v>11</v>
      </c>
      <c r="E63" s="59"/>
      <c r="F63" s="59" t="s">
        <v>19</v>
      </c>
      <c r="G63" s="59" t="s">
        <v>6</v>
      </c>
    </row>
    <row r="64" spans="1:7" ht="94.5" x14ac:dyDescent="0.25">
      <c r="A64" s="58" t="s">
        <v>173</v>
      </c>
      <c r="B64" s="59" t="s">
        <v>178</v>
      </c>
      <c r="C64" s="59" t="s">
        <v>179</v>
      </c>
      <c r="D64" s="59" t="s">
        <v>12</v>
      </c>
      <c r="E64" s="59" t="s">
        <v>180</v>
      </c>
      <c r="F64" s="59" t="s">
        <v>19</v>
      </c>
      <c r="G64" s="59" t="s">
        <v>181</v>
      </c>
    </row>
    <row r="65" spans="1:7" ht="47.25" x14ac:dyDescent="0.25">
      <c r="A65" s="58" t="s">
        <v>168</v>
      </c>
      <c r="B65" s="59" t="s">
        <v>182</v>
      </c>
      <c r="C65" s="59" t="s">
        <v>183</v>
      </c>
      <c r="D65" s="59" t="s">
        <v>11</v>
      </c>
      <c r="E65" s="59"/>
      <c r="F65" s="59" t="s">
        <v>14</v>
      </c>
      <c r="G65" s="59" t="s">
        <v>6</v>
      </c>
    </row>
    <row r="66" spans="1:7" ht="31.5" x14ac:dyDescent="0.25">
      <c r="A66" s="58" t="s">
        <v>168</v>
      </c>
      <c r="B66" s="59" t="s">
        <v>184</v>
      </c>
      <c r="C66" s="59" t="s">
        <v>185</v>
      </c>
      <c r="D66" s="59" t="s">
        <v>11</v>
      </c>
      <c r="E66" s="59"/>
      <c r="F66" s="59" t="s">
        <v>14</v>
      </c>
      <c r="G66" s="59" t="s">
        <v>6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9">
    <dataValidation type="list" allowBlank="1" showInputMessage="1" showErrorMessage="1" sqref="D29:D34 F39:F42 F44:F46 D50:D54">
      <formula1>$I$1:$I$2</formula1>
    </dataValidation>
    <dataValidation type="list" allowBlank="1" showInputMessage="1" showErrorMessage="1" sqref="F29:F34 G39:G42 G44:G46 F50:F58 F60">
      <formula1>$J$1:$J$2</formula1>
    </dataValidation>
    <dataValidation type="list" allowBlank="1" showInputMessage="1" showErrorMessage="1" sqref="H4:H5 G29:G34 G50:G54">
      <formula1>$K$1:$K$2</formula1>
    </dataValidation>
    <dataValidation type="list" allowBlank="1" showInputMessage="1" showErrorMessage="1" sqref="G55:G57 G60">
      <formula1>$K$1:$K$4</formula1>
    </dataValidation>
    <dataValidation type="list" allowBlank="1" showInputMessage="1" showErrorMessage="1" sqref="E55:E60">
      <formula1>$I$1:$I$5</formula1>
    </dataValidation>
    <dataValidation type="list" allowBlank="1" showInputMessage="1" showErrorMessage="1" sqref="D39:D42 D44:D46 D55:D60">
      <formula1>$H$1:$H$2</formula1>
    </dataValidation>
    <dataValidation type="list" allowBlank="1" showInputMessage="1" showErrorMessage="1" sqref="G22:G28">
      <formula1>$K$2:$K$3</formula1>
    </dataValidation>
    <dataValidation type="list" allowBlank="1" showInputMessage="1" showErrorMessage="1" sqref="F22:F28">
      <formula1>$J$2:$J$3</formula1>
    </dataValidation>
    <dataValidation type="list" allowBlank="1" showInputMessage="1" showErrorMessage="1" sqref="D22:D28">
      <formula1>$I$2:$I$3</formula1>
    </dataValidation>
  </dataValidation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1" sqref="B1"/>
    </sheetView>
  </sheetViews>
  <sheetFormatPr defaultRowHeight="15" x14ac:dyDescent="0.25"/>
  <cols>
    <col min="1" max="1" width="18" bestFit="1" customWidth="1"/>
    <col min="2" max="2" width="15.42578125" bestFit="1" customWidth="1"/>
    <col min="4" max="4" width="15.42578125" bestFit="1" customWidth="1"/>
  </cols>
  <sheetData>
    <row r="1" spans="1:6" ht="20.25" x14ac:dyDescent="0.3">
      <c r="A1" s="19" t="s">
        <v>15</v>
      </c>
      <c r="B1" s="20">
        <f ca="1">TODAY()-7</f>
        <v>41771</v>
      </c>
      <c r="C1" s="17" t="s">
        <v>16</v>
      </c>
      <c r="D1" s="20">
        <f ca="1">TODAY()-3</f>
        <v>41775</v>
      </c>
      <c r="E1" s="18"/>
      <c r="F1" s="18"/>
    </row>
    <row r="2" spans="1:6" ht="21.75" thickBot="1" x14ac:dyDescent="0.4">
      <c r="A2" s="1"/>
      <c r="B2" s="1"/>
      <c r="C2" s="1"/>
      <c r="D2" s="1"/>
      <c r="E2" s="1"/>
      <c r="F2" s="1"/>
    </row>
    <row r="3" spans="1:6" ht="21.75" thickBot="1" x14ac:dyDescent="0.4">
      <c r="A3" s="25" t="s">
        <v>8</v>
      </c>
      <c r="B3" s="26"/>
      <c r="C3" s="25" t="s">
        <v>9</v>
      </c>
      <c r="D3" s="26"/>
      <c r="E3" s="27" t="s">
        <v>10</v>
      </c>
      <c r="F3" s="26"/>
    </row>
    <row r="4" spans="1:6" ht="21" x14ac:dyDescent="0.35">
      <c r="A4" s="2" t="s">
        <v>17</v>
      </c>
      <c r="B4" s="3">
        <f>COUNTIFS(Лист1!D:D,"плановая")</f>
        <v>32</v>
      </c>
      <c r="C4" s="4">
        <f>COUNTIFS(Лист1!D:D,"плановая",Лист1!F:F,"выдано")</f>
        <v>27</v>
      </c>
      <c r="D4" s="5">
        <f>C4/B4</f>
        <v>0.84375</v>
      </c>
      <c r="E4" s="6">
        <f>COUNTIFS(Лист1!D:D,"плановая",Лист1!G:G,"протокол")</f>
        <v>27</v>
      </c>
      <c r="F4" s="5">
        <f>E4/B4</f>
        <v>0.84375</v>
      </c>
    </row>
    <row r="5" spans="1:6" ht="21.75" thickBot="1" x14ac:dyDescent="0.4">
      <c r="A5" s="7" t="s">
        <v>18</v>
      </c>
      <c r="B5" s="8">
        <f>COUNTIFS(Лист1!D:D,"внеплановая")</f>
        <v>25</v>
      </c>
      <c r="C5" s="9">
        <f>COUNTIFS(Лист1!D:D,"внеплановая",Лист1!F:F,"выдано")</f>
        <v>9</v>
      </c>
      <c r="D5" s="10">
        <f>C5/B5</f>
        <v>0.36</v>
      </c>
      <c r="E5" s="11">
        <f>COUNTIFS(Лист1!D:D,"внеплановая",Лист1!G:G,"протокол")</f>
        <v>12</v>
      </c>
      <c r="F5" s="10">
        <f>E5/B5</f>
        <v>0.48</v>
      </c>
    </row>
    <row r="6" spans="1:6" ht="21.75" thickBot="1" x14ac:dyDescent="0.4">
      <c r="A6" s="12" t="s">
        <v>13</v>
      </c>
      <c r="B6" s="13">
        <f>SUM(B4:B5)</f>
        <v>57</v>
      </c>
      <c r="C6" s="14">
        <f>SUM(C4:C5)</f>
        <v>36</v>
      </c>
      <c r="D6" s="15">
        <f>C6/B6</f>
        <v>0.63157894736842102</v>
      </c>
      <c r="E6" s="16">
        <f>SUM(E4:E5)</f>
        <v>39</v>
      </c>
      <c r="F6" s="15">
        <f>E6/B6</f>
        <v>0.68421052631578949</v>
      </c>
    </row>
  </sheetData>
  <sheetCalcPr fullCalcOnLoad="1"/>
  <mergeCells count="3">
    <mergeCell ref="A3:B3"/>
    <mergeCell ref="C3:D3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Роспотребнадзор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Роспотребнадзор</dc:creator>
  <cp:lastModifiedBy>Виталий</cp:lastModifiedBy>
  <dcterms:created xsi:type="dcterms:W3CDTF">2013-12-02T06:38:08Z</dcterms:created>
  <dcterms:modified xsi:type="dcterms:W3CDTF">2014-05-19T10:54:38Z</dcterms:modified>
</cp:coreProperties>
</file>