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<sst xmlns="http://schemas.openxmlformats.org/spreadsheetml/2006/main" count="399" uniqueCount="176">
  <si>
    <t>Вид проверки (плановая, внеплановая)</t>
  </si>
  <si>
    <t>Основание внеплановой проверки</t>
  </si>
  <si>
    <t>Принятые меры</t>
  </si>
  <si>
    <t>Адрес ЮЛ или ИП</t>
  </si>
  <si>
    <t>Наименование проверяемого ЮЛ или ИП</t>
  </si>
  <si>
    <t>Предписание (выдано,       не выдано)</t>
  </si>
  <si>
    <t>протокол</t>
  </si>
  <si>
    <t>Город/район нахождения ЮЛ или ИП</t>
  </si>
  <si>
    <t>Вид проверки</t>
  </si>
  <si>
    <t>Предписаний</t>
  </si>
  <si>
    <t>Протоколов</t>
  </si>
  <si>
    <t>плановая</t>
  </si>
  <si>
    <t>внеплановая</t>
  </si>
  <si>
    <t>Итого</t>
  </si>
  <si>
    <t>выдано</t>
  </si>
  <si>
    <t>Проверки с</t>
  </si>
  <si>
    <t>по</t>
  </si>
  <si>
    <t>Плановая</t>
  </si>
  <si>
    <t>Внеплановая</t>
  </si>
  <si>
    <t>не выдано</t>
  </si>
  <si>
    <t>г.Медногорск</t>
  </si>
  <si>
    <t>ИП Хасанова Ирина Гадиевна</t>
  </si>
  <si>
    <t>г.Медногорск, ул. Оренбургская, 4-11</t>
  </si>
  <si>
    <t xml:space="preserve">обращение гражданина на нарушение прав потребителей </t>
  </si>
  <si>
    <t>г. Оренбург</t>
  </si>
  <si>
    <t>ИП Бугаев И.В.</t>
  </si>
  <si>
    <t>пр. Парковый, 11</t>
  </si>
  <si>
    <t>жалоба</t>
  </si>
  <si>
    <t>ИП Акимова Н.В.</t>
  </si>
  <si>
    <t>ул. Чкалова, д. 35\1</t>
  </si>
  <si>
    <t>г.Бузулук</t>
  </si>
  <si>
    <t>Индивидуальный предприниматель Синцов Денис Анатольевич</t>
  </si>
  <si>
    <t>461040, г.Бузулук, ул. Кутузова, 31</t>
  </si>
  <si>
    <t xml:space="preserve"> по обращениям и заявлениям граждан, ЮЛ, ИП: нарушение прав потребителей</t>
  </si>
  <si>
    <t xml:space="preserve">не выдано </t>
  </si>
  <si>
    <t xml:space="preserve">протокол </t>
  </si>
  <si>
    <t>Государственное бюджетное учреждение здравоохранения "Городская клиническая больница №2" г.Оренбурга</t>
  </si>
  <si>
    <t>г. Оренбург, ул. 8 Марта/ ул. Краснознаменная, 34-36/46</t>
  </si>
  <si>
    <t>выполнение предписания</t>
  </si>
  <si>
    <t xml:space="preserve">Государственное бюджетное образовательное учреждение высшего профессионального обучения "Оренбургский государтсвенный институт искуств им. Л.иМ. Ростроповичей" </t>
  </si>
  <si>
    <t>г. Оренбург, ул. Ленинская, д.27</t>
  </si>
  <si>
    <t>ООО «»Продмашпласт», Оренбург, Новая, 4</t>
  </si>
  <si>
    <t>исполнение предписаня</t>
  </si>
  <si>
    <t>ООО «Оренбургский радиатор», Оренбург, Комсомольская, 175</t>
  </si>
  <si>
    <t>ОАО «Гидропресс», Оренбург, Бр. Коростелевых, 175</t>
  </si>
  <si>
    <t>Оренбург</t>
  </si>
  <si>
    <t>государственного бюджетного учреждения культуры "Оренбургский государственный областной театр кукол"</t>
  </si>
  <si>
    <t>ул Советская, 23</t>
  </si>
  <si>
    <t>поручение Правительства РФ</t>
  </si>
  <si>
    <t>Муниципального автономного учреждения "Оренбургский театр кукол "Пьеро"</t>
  </si>
  <si>
    <t>проспект Победы, 133, а</t>
  </si>
  <si>
    <t>Государственного бюджетного учреждения дополнительного образования детей "Оренбургский областной Дворец творчества детей и молодежи имени В.П.Поляничко"</t>
  </si>
  <si>
    <t>ул. Советская, 41</t>
  </si>
  <si>
    <t>муниципального образовательного бюджетного учреждения дополнительного образования детей "Дворец творчества детей и молодежи"</t>
  </si>
  <si>
    <t>ул. Карагандинская, д. 37А</t>
  </si>
  <si>
    <t xml:space="preserve">Общество с ограниченной ответственностью "Детство"  </t>
  </si>
  <si>
    <t>ул Советская, 41</t>
  </si>
  <si>
    <t>ГБУЗ ОГПТД</t>
  </si>
  <si>
    <t>г. Оренбург, ул. М.Луговая, 1а</t>
  </si>
  <si>
    <t>обращение гражданина</t>
  </si>
  <si>
    <t>ГКО СОН Оренбургской области социально-реабилитационный центр для несовершеннолетних "Гармония"</t>
  </si>
  <si>
    <t>г. Оренбург, ул. Волгоградская д. 42/1</t>
  </si>
  <si>
    <t>информация от 25.12.13 г. №854</t>
  </si>
  <si>
    <t>МОБУ СОШ №76</t>
  </si>
  <si>
    <t>г. Оренбург, пр. Гагарина д. 25</t>
  </si>
  <si>
    <t>информация от 16.01.14 г. №857</t>
  </si>
  <si>
    <t xml:space="preserve">ООО Тритон оптовый склад </t>
  </si>
  <si>
    <t>г. Оренбург, пр. Победы, 114</t>
  </si>
  <si>
    <t>по выполнению предписания</t>
  </si>
  <si>
    <t>Индивидуальный предприниматель Великий М.А. кафе "МАО"</t>
  </si>
  <si>
    <t>г. Оренбург, пр. Бр. Коростелевых, 52/2</t>
  </si>
  <si>
    <t xml:space="preserve">ЗАО "Тандер" магазин "Магнит" </t>
  </si>
  <si>
    <t>г. Оренбург,                                ул. Центральная,1;                  ул. Чкалова. 16/1;                    ул. Челюскинцев, 16</t>
  </si>
  <si>
    <t>Индивидуальный предприниматель Ильичева С.Н. магазин "Клондайк"</t>
  </si>
  <si>
    <t>г. Оренбург, пр-т Победы, 20</t>
  </si>
  <si>
    <t>по обращению</t>
  </si>
  <si>
    <t xml:space="preserve">Индивидуальный предприниматель Лаврентьева Е.В. кулинарный цех </t>
  </si>
  <si>
    <t>г. Оренбург. ул. Магистральная, 24</t>
  </si>
  <si>
    <t>по приказу ФС Роспотребнадзора</t>
  </si>
  <si>
    <t>ООО "Ларец" магазин</t>
  </si>
  <si>
    <t>г. Оренбург, пр-т Гагарина, 48/3</t>
  </si>
  <si>
    <t xml:space="preserve">Индивидуальный предприниматель Шолохов А.М. магазин </t>
  </si>
  <si>
    <t>г. Оренбург, ул. Калининградская, 79</t>
  </si>
  <si>
    <t>Новоорский район</t>
  </si>
  <si>
    <t>ООО АТУ "Инноватор"</t>
  </si>
  <si>
    <t>Оренбургская область, п.Новорск, ул.Ленна, 12</t>
  </si>
  <si>
    <t>Северный район</t>
  </si>
  <si>
    <t>Муниципальное образовательное  бюджетное  учреждение Дополнительного Образования Детей «Детская Школа Искусств» Северного района Оренбургской области</t>
  </si>
  <si>
    <t xml:space="preserve">Юридический адрес:  461670, Оренбургская область, Северный район, село Северное, улица Чапаева, д. 32;
Фактический адрес:  461670, Оренбургская область, Северный район, село Северное, улица Чапаева, д.32; 
461670, Оренбургская область, Северный район, село Северное, улица Советская, дом 25
</t>
  </si>
  <si>
    <t>Приказ Руководителя Федеральной службы по надзору в сфере защиты прав потребителей и благополучия человека № 674 от 13.09.2013г. «О проведении внеплановых проверок в период подготовки и  проведения новогодних елок для детей»</t>
  </si>
  <si>
    <t>г.Бугуруслан</t>
  </si>
  <si>
    <t>Индивидуальный предприниматель  Еремеева Жанна  Александровна</t>
  </si>
  <si>
    <t xml:space="preserve">Юридический адрес: Оренбургская область, г. Бугуруслан, ул. Коммунистическая д.14 кв.14;
Фактический адрес: Оренбургская область, г.Бугуруслан, ул. 9 Января/ Баймаковское шоссе 35/20
</t>
  </si>
  <si>
    <t>Приказ Руководителя    Роспотребнадзора Г.Г.Онищенко от 08.08.2013 № 538 «О проведении внеплановых проверок деятельности по производству и обороту мяса свинины» изданного в соответствии с  поручением  Правительства  Российской Федерации от 12.07.2013 г. № АД-П11-131 пр (в соответствии с п.3 ч.2 ст.10 Федерального Закона РФ от 26 декабря 2008г. № 294 –ФЗ «О защите прав юридических лиц и индивидуальных предпринимателей при осуществлении государственного контроля (надзора) муниципального контроля»).</t>
  </si>
  <si>
    <t>Общество  с ограниченной ответственностью «Овен» (ООО «Овен»)</t>
  </si>
  <si>
    <t xml:space="preserve">Юридический адрес: Самарская область, г. Самара, ул. Грозненская  д. 2;
Фактический адрес: Оренбургская область, г. Бугуруслан, ул. 9 Января/ Баймаковское шоссе 35/20.
</t>
  </si>
  <si>
    <t xml:space="preserve">Индивидуальный  предприниматель Колесникова  Надежда Алексеевна </t>
  </si>
  <si>
    <t xml:space="preserve">Юридический адрес: Оренбургская область, Северный район, с. Северное, ул. Бамбурова, 26;
Фактический адрес: Оренбургская область, Северный район, с. Северное, ул. Советская, 25 б.
</t>
  </si>
  <si>
    <t>Индивидуальный  предприниматель Нигматулина  Роза Курт-Сейтовна</t>
  </si>
  <si>
    <t xml:space="preserve">Юридический адрес: Оренбургская область, г. Бугуруслан, ул. Краснознаменная д.120 кв.1;
Фактический адрес: Оренбургская область, г. Бугуруслан, ул. Революционная, 61.
</t>
  </si>
  <si>
    <t>Индивидуальный  предприниматель  Башкевич Любовь Михайловна</t>
  </si>
  <si>
    <t xml:space="preserve">Юридический адрес: Оренбургская область, г. Бугуруслан, ул. Кузнецкая, 63;
Фактический адрес: Оренбургская область, г. Бугуруслан, ул. Революционная, 61.
</t>
  </si>
  <si>
    <t>Индивидуальный  предприниматель  Дораева  Наталья Федоровна</t>
  </si>
  <si>
    <t xml:space="preserve">Юридический адрес: 461630, Оренбургская область, г. Бугуруслан, ул. Тимирязева, д. 32;
Фактический адрес: 461630, Оренбургская область, г. Бугуруслан, ул. Ленинградская, д. 95 «а» (кафе «Арбат»).
</t>
  </si>
  <si>
    <t>Индивидуальный  предприниматель Чеснова Галина  Владимировна</t>
  </si>
  <si>
    <t xml:space="preserve">Юридический адрес: 461630, Оренбургская область, г. Бугуруслан, ул. Краснознаменная, 115;
Фактический адрес: 461630, Оренбургская область, г. Бугуруслан, ул. Революционная, 41 (кафе «Венеция»).
</t>
  </si>
  <si>
    <t>Индивидуальный  предприниматель Коновалик Елизавета  Павловна</t>
  </si>
  <si>
    <t xml:space="preserve">Юридический адрес: 461630, Оренбургская область, г. Бугуруслан, ул. Тенистая, 2 б;
Фактический адрес:  461630, Оренбургская область, г. Бугуруслан, ул. Пилюгинское шоссе, 31
</t>
  </si>
  <si>
    <t>Индивидуальный предприниматель Стряпчева Рамиля Вениаминовна</t>
  </si>
  <si>
    <t xml:space="preserve">Юридический адрес: 461630, Оренбургская область, г. Бугуруслан, ул. Ясеневая, 7;
Фактический адрес:  461630, Оренбургская область, г. Бугуруслан, ул. Пилюгинское шоссе, 31
</t>
  </si>
  <si>
    <t>Индивидуальный предприниматель Глухова Олеся Ивановна</t>
  </si>
  <si>
    <t xml:space="preserve">Юридический адрес: Оренбургская область, г. Бугуруслан, ул. Ярославская, дом. 2 «Г»;
Фактический адрес: Оренбургская область, г. Бугуруслан, ул. Революционная, дом. 37.
</t>
  </si>
  <si>
    <t>Жалоба</t>
  </si>
  <si>
    <t>Асекеевский  район</t>
  </si>
  <si>
    <t>Индивидуальный предприниматель Ирназаров Ильдар Маратович</t>
  </si>
  <si>
    <t xml:space="preserve">Юридический адрес: 461705, Оренбургская область, Асекеевский район, ст. Заглядино, ул. Молодежная, 19а;
Фактический адрес:  461705, Оренбургская область, Асекеевский район, ст. Заглядино, ул. Молодежная, 19а.
</t>
  </si>
  <si>
    <t>Бугурусланский район</t>
  </si>
  <si>
    <t>Общество с ограниченной ответственностью «Мэри-10» (ООО  «Мэри-10»)</t>
  </si>
  <si>
    <t xml:space="preserve">Юридический адрес: 461620, Оренбургская область, Бугурусланский район, с. Михайловка, ул. Транспортная, д. 39 «а»;
Фактический адрес: 461620, Оренбургская область, Бугурусланский район, с. Михайловка, ул. Транспортная, д. 39.
</t>
  </si>
  <si>
    <t>Индивидуальный предприниматель Кислинский Александр Николаевич</t>
  </si>
  <si>
    <t xml:space="preserve">Юридический адрес:  Оренбургская область, Северный район, с. Северное, ул. Энтузиастов, д. 21.
Фактический адрес: Оренбургская область, Северный район, автотрасса «Москва-Челябинск» 1227 км  (кафе «Теремок»).
</t>
  </si>
  <si>
    <t>Приказ Руководителя Федеральной службы по надзору в сфере защиты прав потребителей и благополучия человека от 08.08.2013 № 538 «О проведении внеплановых проверок деятельности по производству и обороту мяса свинины», изданного в соответствии с поручением Правительства Российской Федерации от 12.07.2013 № АД-П11-131 пр (в соответствии с п.3 ч. 2 ст.10 Федерального Закона РФ от 26 декабря 2008 г. № 294-ФЗ «О защите прав юридических лиц и индивидуальных предпринимателей при осуществлении государственного контроля (надзора) муниципального контроля»).</t>
  </si>
  <si>
    <t>Индивидуальный предприниматель Шарифов Эльман  Фахраддин Оглы</t>
  </si>
  <si>
    <t xml:space="preserve">Юридический адрес:  Самарская область, г. Похвистнево, ул. Дачная, 1.
Фактический адрес: Оренбургская область, Бугурусланский район, автотрасса «Бугуруслан-Самара» 19 км.
</t>
  </si>
  <si>
    <t>Пономаревский район</t>
  </si>
  <si>
    <t>МБОУ " Наурузовская СОШ"</t>
  </si>
  <si>
    <t xml:space="preserve">Оренбургская область, Пономаревский район, с Наурузово, ул. Школьная,18 </t>
  </si>
  <si>
    <t>г. Абдулино</t>
  </si>
  <si>
    <t>ЗАО "Тандер"</t>
  </si>
  <si>
    <t xml:space="preserve">Оренбургская область, г. Абдулино, ул. Школьная,1 </t>
  </si>
  <si>
    <t>по заявлению граждан ЗПП</t>
  </si>
  <si>
    <t>индивидуальный предприниматель Пикалов Алексей Александрович</t>
  </si>
  <si>
    <t>Оренбургская область, г. Абдулино, ул. Коммунистическая,93</t>
  </si>
  <si>
    <t>Оренбургский</t>
  </si>
  <si>
    <t>МБДОУ Детский сад "Аленушка" п.Первомайский</t>
  </si>
  <si>
    <t>п.Первомайский, ул.Капитана Симонова, 32</t>
  </si>
  <si>
    <t>проверка предписания</t>
  </si>
  <si>
    <t>Общество сограниченной ответственностью "Восток"</t>
  </si>
  <si>
    <t>Оренбургский п.Ленина ул.Ленинская, 33</t>
  </si>
  <si>
    <t>Глава крестьянского(фермерского) хозяйства Цой Ирина Витальевна</t>
  </si>
  <si>
    <t xml:space="preserve"> п.Ленина ул.Ленинская, 33</t>
  </si>
  <si>
    <t>ИП Яковой Александр Михайлович</t>
  </si>
  <si>
    <t>с. Старица, ул. Степная, 12</t>
  </si>
  <si>
    <t>ОАО "Чебеньковский элеватор"</t>
  </si>
  <si>
    <t>п. Чебеньки, ул. Малоэлеваторная, 6</t>
  </si>
  <si>
    <t>Октябрьский</t>
  </si>
  <si>
    <t>ИП Щеглова Татьяна Анатольевна</t>
  </si>
  <si>
    <t>п. Успенка, ул. Советская, 30а</t>
  </si>
  <si>
    <t>ИП Гусаренко Наталья Николаевна</t>
  </si>
  <si>
    <t>с. Буланово, ул. Краснопартизанская, 3</t>
  </si>
  <si>
    <t>г. Орск</t>
  </si>
  <si>
    <t>МАУЗ "Орский городской врачебно-физкультурный диспансер"</t>
  </si>
  <si>
    <t>юр.а. Оренбургская область, г. Орск, ул. Карельская, дом 41</t>
  </si>
  <si>
    <t>Государственное бюджетное учреждение здравоохранения "Орский центр профилактики и борьбы со СПИД и инфекционными заболеваниями"</t>
  </si>
  <si>
    <t xml:space="preserve">юр.а. г. Орск, ул. О. Дундича, дом 15 </t>
  </si>
  <si>
    <t>в работе</t>
  </si>
  <si>
    <t>Общество с ограниченной ответственностью "Гостиница "Дружба"</t>
  </si>
  <si>
    <t>г. Орск, проспект Ленина, д.2</t>
  </si>
  <si>
    <t>г. Ясный</t>
  </si>
  <si>
    <t>МБУК «Ясненская межпоселенческая клубная система»;</t>
  </si>
  <si>
    <t>юр.а.:Оренбургская область, г.Ясный, ул.Октябрьская, 8а</t>
  </si>
  <si>
    <t>распоряжение Президента РФ, Правительства РФ и т.д.</t>
  </si>
  <si>
    <t>Саракташский район</t>
  </si>
  <si>
    <t>Индивидуальный предприниматель Адилов Заки Назиевич</t>
  </si>
  <si>
    <t>Оренбургская область, Саракташский район, с. Воздвиженка, ул. Клубная, 20</t>
  </si>
  <si>
    <t>Контроль исполнения ранее выданного предписания</t>
  </si>
  <si>
    <t>Индивидуальный предприниматель Старшинов Алексей Владимирович</t>
  </si>
  <si>
    <t>Оренбургская область, Саракташский район, п. Саракташ, ул. Октябрьская, 63</t>
  </si>
  <si>
    <t>Индивидуальный предприниматель Каюпова Рамзия Рауфовна</t>
  </si>
  <si>
    <t>Оренбургская область, Саракташский район, п. Саракташ, ул. Молодежная, 12</t>
  </si>
  <si>
    <t>ООО "Стимул"</t>
  </si>
  <si>
    <t>Оренбургская область, Саракташский район, с. Черкассы, ул. Луговая, 2 кв.1</t>
  </si>
  <si>
    <t>Кувандыкский район</t>
  </si>
  <si>
    <t>ООО "Центральный рынок"</t>
  </si>
  <si>
    <t>г.Кувандык, ул.Гончарная, 21/1</t>
  </si>
  <si>
    <t>выдано предписание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</si>
</sst>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left"/>
    </xf>
    <xf numFmtId="0" fontId="43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9" fontId="43" fillId="0" borderId="12" xfId="58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left"/>
    </xf>
    <xf numFmtId="0" fontId="43" fillId="0" borderId="15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9" fontId="43" fillId="0" borderId="16" xfId="58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9" fontId="44" fillId="0" borderId="20" xfId="58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14" fontId="45" fillId="0" borderId="0" xfId="0" applyNumberFormat="1" applyFont="1" applyAlignment="1">
      <alignment horizontal="center"/>
    </xf>
    <xf numFmtId="0" fontId="46" fillId="0" borderId="0" xfId="0" applyFont="1" applyAlignment="1" applyProtection="1">
      <alignment wrapText="1"/>
      <protection locked="0"/>
    </xf>
    <xf numFmtId="0" fontId="46" fillId="0" borderId="0" xfId="0" applyFont="1" applyAlignment="1" applyProtection="1">
      <alignment horizontal="center" vertical="top" wrapText="1"/>
      <protection locked="0"/>
    </xf>
    <xf numFmtId="0" fontId="47" fillId="0" borderId="0" xfId="0" applyFont="1" applyAlignment="1" applyProtection="1">
      <alignment wrapText="1"/>
      <protection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24" fillId="0" borderId="25" xfId="0" applyFont="1" applyBorder="1" applyAlignment="1">
      <alignment vertical="top" wrapText="1"/>
    </xf>
    <xf numFmtId="0" fontId="25" fillId="0" borderId="25" xfId="0" applyFont="1" applyBorder="1" applyAlignment="1" applyProtection="1">
      <alignment vertical="top" wrapText="1"/>
      <protection locked="0"/>
    </xf>
    <xf numFmtId="0" fontId="25" fillId="0" borderId="25" xfId="0" applyFont="1" applyBorder="1" applyAlignment="1">
      <alignment horizontal="left" vertical="top" wrapText="1"/>
    </xf>
    <xf numFmtId="49" fontId="25" fillId="0" borderId="25" xfId="53" applyNumberFormat="1" applyFont="1" applyFill="1" applyBorder="1" applyAlignment="1" applyProtection="1">
      <alignment horizontal="left" vertical="top" wrapText="1"/>
      <protection locked="0"/>
    </xf>
    <xf numFmtId="0" fontId="25" fillId="0" borderId="25" xfId="52" applyFont="1" applyBorder="1" applyAlignment="1">
      <alignment horizontal="center" wrapText="1"/>
      <protection/>
    </xf>
    <xf numFmtId="0" fontId="25" fillId="0" borderId="25" xfId="0" applyFont="1" applyBorder="1" applyAlignment="1" applyProtection="1">
      <alignment wrapText="1"/>
      <protection locked="0"/>
    </xf>
    <xf numFmtId="0" fontId="48" fillId="0" borderId="25" xfId="0" applyFont="1" applyFill="1" applyBorder="1" applyAlignment="1">
      <alignment wrapText="1"/>
    </xf>
    <xf numFmtId="0" fontId="25" fillId="0" borderId="25" xfId="0" applyFont="1" applyBorder="1" applyAlignment="1">
      <alignment horizontal="center"/>
    </xf>
    <xf numFmtId="49" fontId="48" fillId="0" borderId="25" xfId="0" applyNumberFormat="1" applyFont="1" applyFill="1" applyBorder="1" applyAlignment="1">
      <alignment horizontal="left" wrapText="1"/>
    </xf>
    <xf numFmtId="0" fontId="24" fillId="0" borderId="25" xfId="0" applyFont="1" applyFill="1" applyBorder="1" applyAlignment="1" applyProtection="1">
      <alignment horizontal="center" vertical="center" wrapText="1"/>
      <protection hidden="1" locked="0"/>
    </xf>
    <xf numFmtId="49" fontId="24" fillId="0" borderId="25" xfId="54" applyNumberFormat="1" applyFont="1" applyFill="1" applyBorder="1" applyAlignment="1" applyProtection="1">
      <alignment horizontal="center" vertical="center" wrapText="1"/>
      <protection hidden="1" locked="0"/>
    </xf>
    <xf numFmtId="0" fontId="25" fillId="0" borderId="25" xfId="0" applyFont="1" applyFill="1" applyBorder="1" applyAlignment="1" applyProtection="1">
      <alignment horizontal="center" vertical="center" wrapText="1"/>
      <protection locked="0"/>
    </xf>
    <xf numFmtId="0" fontId="25" fillId="0" borderId="25" xfId="0" applyFont="1" applyBorder="1" applyAlignment="1" applyProtection="1">
      <alignment horizontal="center" vertical="center" wrapText="1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1" fontId="24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25" fillId="0" borderId="25" xfId="0" applyFont="1" applyBorder="1" applyAlignment="1" applyProtection="1">
      <alignment horizontal="left" vertical="top" wrapText="1"/>
      <protection locked="0"/>
    </xf>
    <xf numFmtId="0" fontId="48" fillId="0" borderId="25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48" fillId="0" borderId="25" xfId="0" applyFont="1" applyBorder="1" applyAlignment="1" applyProtection="1">
      <alignment horizontal="center" vertical="top" wrapText="1"/>
      <protection locked="0"/>
    </xf>
    <xf numFmtId="0" fontId="25" fillId="0" borderId="25" xfId="0" applyFont="1" applyBorder="1" applyAlignment="1" applyProtection="1">
      <alignment/>
      <protection locked="0"/>
    </xf>
    <xf numFmtId="0" fontId="25" fillId="0" borderId="25" xfId="0" applyFont="1" applyBorder="1" applyAlignment="1">
      <alignment/>
    </xf>
    <xf numFmtId="0" fontId="24" fillId="0" borderId="25" xfId="0" applyFont="1" applyBorder="1" applyAlignment="1">
      <alignment/>
    </xf>
    <xf numFmtId="0" fontId="48" fillId="0" borderId="25" xfId="0" applyFont="1" applyBorder="1" applyAlignment="1">
      <alignment/>
    </xf>
    <xf numFmtId="0" fontId="24" fillId="0" borderId="25" xfId="0" applyNumberFormat="1" applyFont="1" applyBorder="1" applyAlignment="1">
      <alignment horizont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wrapText="1"/>
    </xf>
    <xf numFmtId="0" fontId="48" fillId="0" borderId="25" xfId="0" applyFont="1" applyBorder="1" applyAlignment="1" applyProtection="1">
      <alignment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7" xfId="53"/>
    <cellStyle name="Обычный_Журнал учета проверок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A62" sqref="A1:G62"/>
    </sheetView>
  </sheetViews>
  <sheetFormatPr defaultColWidth="9.140625" defaultRowHeight="15"/>
  <cols>
    <col min="1" max="1" width="11.7109375" style="21" customWidth="1"/>
    <col min="2" max="2" width="35.00390625" style="21" bestFit="1" customWidth="1"/>
    <col min="3" max="3" width="22.57421875" style="21" customWidth="1"/>
    <col min="4" max="4" width="15.140625" style="21" customWidth="1"/>
    <col min="5" max="5" width="33.57421875" style="21" bestFit="1" customWidth="1"/>
    <col min="6" max="6" width="13.421875" style="21" customWidth="1"/>
    <col min="7" max="7" width="11.00390625" style="21" customWidth="1"/>
    <col min="8" max="8" width="8.8515625" style="21" customWidth="1"/>
    <col min="9" max="9" width="11.421875" style="21" bestFit="1" customWidth="1"/>
    <col min="10" max="10" width="9.421875" style="21" bestFit="1" customWidth="1"/>
    <col min="11" max="16384" width="9.140625" style="21" customWidth="1"/>
  </cols>
  <sheetData>
    <row r="1" spans="1:11" ht="12.75">
      <c r="A1" s="45" t="s">
        <v>7</v>
      </c>
      <c r="B1" s="45" t="s">
        <v>4</v>
      </c>
      <c r="C1" s="45" t="s">
        <v>3</v>
      </c>
      <c r="D1" s="45" t="s">
        <v>0</v>
      </c>
      <c r="E1" s="45" t="s">
        <v>1</v>
      </c>
      <c r="F1" s="45" t="s">
        <v>5</v>
      </c>
      <c r="G1" s="45" t="s">
        <v>2</v>
      </c>
      <c r="H1" s="22"/>
      <c r="I1" s="23" t="s">
        <v>11</v>
      </c>
      <c r="J1" s="23" t="s">
        <v>14</v>
      </c>
      <c r="K1" s="23" t="s">
        <v>6</v>
      </c>
    </row>
    <row r="2" spans="1:11" ht="12.75">
      <c r="A2" s="45"/>
      <c r="B2" s="45"/>
      <c r="C2" s="45"/>
      <c r="D2" s="45"/>
      <c r="E2" s="45"/>
      <c r="F2" s="45"/>
      <c r="G2" s="45"/>
      <c r="H2" s="22"/>
      <c r="I2" s="23" t="s">
        <v>12</v>
      </c>
      <c r="J2" s="23" t="s">
        <v>19</v>
      </c>
      <c r="K2" s="23"/>
    </row>
    <row r="3" spans="1:8" ht="12.75">
      <c r="A3" s="45"/>
      <c r="B3" s="45"/>
      <c r="C3" s="45"/>
      <c r="D3" s="45"/>
      <c r="E3" s="45"/>
      <c r="F3" s="45"/>
      <c r="G3" s="45"/>
      <c r="H3" s="22"/>
    </row>
    <row r="4" spans="1:7" ht="31.5">
      <c r="A4" s="32" t="s">
        <v>20</v>
      </c>
      <c r="B4" s="46" t="s">
        <v>21</v>
      </c>
      <c r="C4" s="46" t="s">
        <v>22</v>
      </c>
      <c r="D4" s="46" t="s">
        <v>12</v>
      </c>
      <c r="E4" s="46" t="s">
        <v>23</v>
      </c>
      <c r="F4" s="46" t="s">
        <v>14</v>
      </c>
      <c r="G4" s="46" t="s">
        <v>6</v>
      </c>
    </row>
    <row r="5" spans="1:7" ht="31.5">
      <c r="A5" s="32" t="s">
        <v>24</v>
      </c>
      <c r="B5" s="33" t="s">
        <v>25</v>
      </c>
      <c r="C5" s="47" t="s">
        <v>26</v>
      </c>
      <c r="D5" s="32" t="s">
        <v>12</v>
      </c>
      <c r="E5" s="34" t="s">
        <v>27</v>
      </c>
      <c r="F5" s="32" t="s">
        <v>14</v>
      </c>
      <c r="G5" s="32" t="s">
        <v>6</v>
      </c>
    </row>
    <row r="6" spans="1:7" ht="31.5">
      <c r="A6" s="32" t="s">
        <v>24</v>
      </c>
      <c r="B6" s="35" t="s">
        <v>28</v>
      </c>
      <c r="C6" s="47" t="s">
        <v>29</v>
      </c>
      <c r="D6" s="32" t="s">
        <v>11</v>
      </c>
      <c r="E6" s="34"/>
      <c r="F6" s="32" t="s">
        <v>14</v>
      </c>
      <c r="G6" s="32" t="s">
        <v>6</v>
      </c>
    </row>
    <row r="7" spans="1:7" ht="47.25">
      <c r="A7" s="36" t="s">
        <v>30</v>
      </c>
      <c r="B7" s="37" t="s">
        <v>31</v>
      </c>
      <c r="C7" s="38" t="s">
        <v>32</v>
      </c>
      <c r="D7" s="39" t="s">
        <v>12</v>
      </c>
      <c r="E7" s="37" t="s">
        <v>33</v>
      </c>
      <c r="F7" s="40" t="s">
        <v>34</v>
      </c>
      <c r="G7" s="41" t="s">
        <v>35</v>
      </c>
    </row>
    <row r="8" spans="1:7" ht="63">
      <c r="A8" s="32" t="s">
        <v>24</v>
      </c>
      <c r="B8" s="32" t="s">
        <v>36</v>
      </c>
      <c r="C8" s="32" t="s">
        <v>37</v>
      </c>
      <c r="D8" s="32" t="s">
        <v>12</v>
      </c>
      <c r="E8" s="32" t="s">
        <v>38</v>
      </c>
      <c r="F8" s="32" t="s">
        <v>19</v>
      </c>
      <c r="G8" s="32"/>
    </row>
    <row r="9" spans="1:7" ht="110.25">
      <c r="A9" s="32" t="s">
        <v>24</v>
      </c>
      <c r="B9" s="32" t="s">
        <v>39</v>
      </c>
      <c r="C9" s="32" t="s">
        <v>40</v>
      </c>
      <c r="D9" s="32" t="s">
        <v>12</v>
      </c>
      <c r="E9" s="32" t="s">
        <v>38</v>
      </c>
      <c r="F9" s="32" t="s">
        <v>19</v>
      </c>
      <c r="G9" s="32" t="s">
        <v>6</v>
      </c>
    </row>
    <row r="10" spans="1:7" ht="31.5">
      <c r="A10" s="32" t="s">
        <v>24</v>
      </c>
      <c r="B10" s="48" t="s">
        <v>41</v>
      </c>
      <c r="C10" s="27"/>
      <c r="D10" s="27" t="s">
        <v>12</v>
      </c>
      <c r="E10" s="27" t="s">
        <v>42</v>
      </c>
      <c r="F10" s="27" t="s">
        <v>19</v>
      </c>
      <c r="G10" s="27"/>
    </row>
    <row r="11" spans="1:7" ht="31.5">
      <c r="A11" s="32" t="s">
        <v>24</v>
      </c>
      <c r="B11" s="48" t="s">
        <v>43</v>
      </c>
      <c r="C11" s="27"/>
      <c r="D11" s="27" t="s">
        <v>12</v>
      </c>
      <c r="E11" s="27" t="s">
        <v>42</v>
      </c>
      <c r="F11" s="27" t="s">
        <v>14</v>
      </c>
      <c r="G11" s="27" t="s">
        <v>6</v>
      </c>
    </row>
    <row r="12" spans="1:7" ht="31.5">
      <c r="A12" s="32" t="s">
        <v>24</v>
      </c>
      <c r="B12" s="48" t="s">
        <v>44</v>
      </c>
      <c r="C12" s="27"/>
      <c r="D12" s="27" t="s">
        <v>12</v>
      </c>
      <c r="E12" s="27" t="s">
        <v>42</v>
      </c>
      <c r="F12" s="27" t="s">
        <v>19</v>
      </c>
      <c r="G12" s="27"/>
    </row>
    <row r="13" spans="1:7" ht="63">
      <c r="A13" s="28" t="s">
        <v>45</v>
      </c>
      <c r="B13" s="28" t="s">
        <v>46</v>
      </c>
      <c r="C13" s="42" t="s">
        <v>47</v>
      </c>
      <c r="D13" s="28" t="s">
        <v>12</v>
      </c>
      <c r="E13" s="28" t="s">
        <v>48</v>
      </c>
      <c r="F13" s="28" t="s">
        <v>19</v>
      </c>
      <c r="G13" s="28"/>
    </row>
    <row r="14" spans="1:7" ht="47.25">
      <c r="A14" s="28" t="s">
        <v>45</v>
      </c>
      <c r="B14" s="28" t="s">
        <v>49</v>
      </c>
      <c r="C14" s="42" t="s">
        <v>50</v>
      </c>
      <c r="D14" s="28" t="s">
        <v>12</v>
      </c>
      <c r="E14" s="28" t="s">
        <v>48</v>
      </c>
      <c r="F14" s="28" t="s">
        <v>19</v>
      </c>
      <c r="G14" s="28"/>
    </row>
    <row r="15" spans="1:7" ht="94.5">
      <c r="A15" s="28" t="s">
        <v>45</v>
      </c>
      <c r="B15" s="28" t="s">
        <v>51</v>
      </c>
      <c r="C15" s="42" t="s">
        <v>52</v>
      </c>
      <c r="D15" s="28" t="s">
        <v>12</v>
      </c>
      <c r="E15" s="28" t="s">
        <v>48</v>
      </c>
      <c r="F15" s="28" t="s">
        <v>19</v>
      </c>
      <c r="G15" s="28"/>
    </row>
    <row r="16" spans="1:7" ht="78.75">
      <c r="A16" s="28" t="s">
        <v>45</v>
      </c>
      <c r="B16" s="28" t="s">
        <v>53</v>
      </c>
      <c r="C16" s="42" t="s">
        <v>54</v>
      </c>
      <c r="D16" s="28" t="s">
        <v>12</v>
      </c>
      <c r="E16" s="28" t="s">
        <v>48</v>
      </c>
      <c r="F16" s="28" t="s">
        <v>14</v>
      </c>
      <c r="G16" s="28" t="s">
        <v>6</v>
      </c>
    </row>
    <row r="17" spans="1:7" ht="31.5">
      <c r="A17" s="28" t="s">
        <v>45</v>
      </c>
      <c r="B17" s="28" t="s">
        <v>55</v>
      </c>
      <c r="C17" s="42" t="s">
        <v>56</v>
      </c>
      <c r="D17" s="28" t="s">
        <v>12</v>
      </c>
      <c r="E17" s="28" t="s">
        <v>48</v>
      </c>
      <c r="F17" s="28" t="s">
        <v>19</v>
      </c>
      <c r="G17" s="28"/>
    </row>
    <row r="18" spans="1:7" ht="31.5">
      <c r="A18" s="32" t="s">
        <v>24</v>
      </c>
      <c r="B18" s="32" t="s">
        <v>57</v>
      </c>
      <c r="C18" s="32" t="s">
        <v>58</v>
      </c>
      <c r="D18" s="32" t="s">
        <v>12</v>
      </c>
      <c r="E18" s="32" t="s">
        <v>59</v>
      </c>
      <c r="F18" s="32" t="s">
        <v>19</v>
      </c>
      <c r="G18" s="32" t="s">
        <v>6</v>
      </c>
    </row>
    <row r="19" spans="1:7" ht="63">
      <c r="A19" s="32" t="s">
        <v>24</v>
      </c>
      <c r="B19" s="32" t="s">
        <v>60</v>
      </c>
      <c r="C19" s="32" t="s">
        <v>61</v>
      </c>
      <c r="D19" s="32" t="s">
        <v>12</v>
      </c>
      <c r="E19" s="32" t="s">
        <v>62</v>
      </c>
      <c r="F19" s="32" t="s">
        <v>19</v>
      </c>
      <c r="G19" s="32" t="s">
        <v>6</v>
      </c>
    </row>
    <row r="20" spans="1:7" ht="31.5">
      <c r="A20" s="32" t="s">
        <v>24</v>
      </c>
      <c r="B20" s="32" t="s">
        <v>63</v>
      </c>
      <c r="C20" s="32" t="s">
        <v>64</v>
      </c>
      <c r="D20" s="32" t="s">
        <v>12</v>
      </c>
      <c r="E20" s="32" t="s">
        <v>65</v>
      </c>
      <c r="F20" s="32" t="s">
        <v>19</v>
      </c>
      <c r="G20" s="32"/>
    </row>
    <row r="21" spans="1:7" ht="31.5">
      <c r="A21" s="32" t="s">
        <v>24</v>
      </c>
      <c r="B21" s="43" t="s">
        <v>66</v>
      </c>
      <c r="C21" s="32" t="s">
        <v>67</v>
      </c>
      <c r="D21" s="32" t="s">
        <v>12</v>
      </c>
      <c r="E21" s="32" t="s">
        <v>68</v>
      </c>
      <c r="F21" s="32" t="s">
        <v>19</v>
      </c>
      <c r="G21" s="32"/>
    </row>
    <row r="22" spans="1:7" ht="47.25">
      <c r="A22" s="32" t="s">
        <v>24</v>
      </c>
      <c r="B22" s="43" t="s">
        <v>69</v>
      </c>
      <c r="C22" s="32" t="s">
        <v>70</v>
      </c>
      <c r="D22" s="32" t="s">
        <v>12</v>
      </c>
      <c r="E22" s="32" t="s">
        <v>68</v>
      </c>
      <c r="F22" s="32" t="s">
        <v>19</v>
      </c>
      <c r="G22" s="32"/>
    </row>
    <row r="23" spans="1:7" ht="63">
      <c r="A23" s="32" t="s">
        <v>24</v>
      </c>
      <c r="B23" s="43" t="s">
        <v>71</v>
      </c>
      <c r="C23" s="32" t="s">
        <v>72</v>
      </c>
      <c r="D23" s="32" t="s">
        <v>12</v>
      </c>
      <c r="E23" s="32" t="s">
        <v>68</v>
      </c>
      <c r="F23" s="32" t="s">
        <v>14</v>
      </c>
      <c r="G23" s="32" t="s">
        <v>6</v>
      </c>
    </row>
    <row r="24" spans="1:7" ht="47.25">
      <c r="A24" s="32" t="s">
        <v>24</v>
      </c>
      <c r="B24" s="43" t="s">
        <v>73</v>
      </c>
      <c r="C24" s="32" t="s">
        <v>74</v>
      </c>
      <c r="D24" s="32" t="s">
        <v>12</v>
      </c>
      <c r="E24" s="32" t="s">
        <v>75</v>
      </c>
      <c r="F24" s="32" t="s">
        <v>14</v>
      </c>
      <c r="G24" s="32" t="s">
        <v>6</v>
      </c>
    </row>
    <row r="25" spans="1:7" ht="47.25">
      <c r="A25" s="32" t="s">
        <v>24</v>
      </c>
      <c r="B25" s="43" t="s">
        <v>76</v>
      </c>
      <c r="C25" s="32" t="s">
        <v>77</v>
      </c>
      <c r="D25" s="32" t="s">
        <v>12</v>
      </c>
      <c r="E25" s="32" t="s">
        <v>78</v>
      </c>
      <c r="F25" s="32" t="s">
        <v>14</v>
      </c>
      <c r="G25" s="32" t="s">
        <v>6</v>
      </c>
    </row>
    <row r="26" spans="1:7" ht="31.5">
      <c r="A26" s="32" t="s">
        <v>24</v>
      </c>
      <c r="B26" s="43" t="s">
        <v>79</v>
      </c>
      <c r="C26" s="32" t="s">
        <v>80</v>
      </c>
      <c r="D26" s="32" t="s">
        <v>12</v>
      </c>
      <c r="E26" s="32" t="s">
        <v>75</v>
      </c>
      <c r="F26" s="32" t="s">
        <v>19</v>
      </c>
      <c r="G26" s="32"/>
    </row>
    <row r="27" spans="1:7" ht="47.25">
      <c r="A27" s="32" t="s">
        <v>24</v>
      </c>
      <c r="B27" s="43" t="s">
        <v>81</v>
      </c>
      <c r="C27" s="32" t="s">
        <v>82</v>
      </c>
      <c r="D27" s="32" t="s">
        <v>12</v>
      </c>
      <c r="E27" s="32" t="s">
        <v>75</v>
      </c>
      <c r="F27" s="32" t="s">
        <v>14</v>
      </c>
      <c r="G27" s="32" t="s">
        <v>6</v>
      </c>
    </row>
    <row r="28" spans="1:7" ht="47.25">
      <c r="A28" s="29" t="s">
        <v>83</v>
      </c>
      <c r="B28" s="29" t="s">
        <v>84</v>
      </c>
      <c r="C28" s="30" t="s">
        <v>85</v>
      </c>
      <c r="D28" s="29" t="s">
        <v>12</v>
      </c>
      <c r="E28" s="29" t="s">
        <v>27</v>
      </c>
      <c r="F28" s="29" t="s">
        <v>19</v>
      </c>
      <c r="G28" s="29"/>
    </row>
    <row r="29" spans="1:7" ht="330.75">
      <c r="A29" s="39" t="s">
        <v>86</v>
      </c>
      <c r="B29" s="44" t="s">
        <v>87</v>
      </c>
      <c r="C29" s="39" t="s">
        <v>88</v>
      </c>
      <c r="D29" s="39" t="s">
        <v>12</v>
      </c>
      <c r="E29" s="39" t="s">
        <v>89</v>
      </c>
      <c r="F29" s="39" t="s">
        <v>14</v>
      </c>
      <c r="G29" s="39" t="s">
        <v>6</v>
      </c>
    </row>
    <row r="30" spans="1:7" ht="330.75">
      <c r="A30" s="39" t="s">
        <v>90</v>
      </c>
      <c r="B30" s="44" t="s">
        <v>91</v>
      </c>
      <c r="C30" s="39" t="s">
        <v>92</v>
      </c>
      <c r="D30" s="39" t="s">
        <v>12</v>
      </c>
      <c r="E30" s="44" t="s">
        <v>93</v>
      </c>
      <c r="F30" s="39" t="s">
        <v>14</v>
      </c>
      <c r="G30" s="39" t="s">
        <v>6</v>
      </c>
    </row>
    <row r="31" spans="1:7" ht="330.75">
      <c r="A31" s="39" t="s">
        <v>90</v>
      </c>
      <c r="B31" s="44" t="s">
        <v>94</v>
      </c>
      <c r="C31" s="39" t="s">
        <v>95</v>
      </c>
      <c r="D31" s="39" t="s">
        <v>12</v>
      </c>
      <c r="E31" s="44" t="s">
        <v>93</v>
      </c>
      <c r="F31" s="39" t="s">
        <v>14</v>
      </c>
      <c r="G31" s="39" t="s">
        <v>6</v>
      </c>
    </row>
    <row r="32" spans="1:7" ht="330.75">
      <c r="A32" s="39" t="s">
        <v>86</v>
      </c>
      <c r="B32" s="44" t="s">
        <v>96</v>
      </c>
      <c r="C32" s="39" t="s">
        <v>97</v>
      </c>
      <c r="D32" s="39" t="s">
        <v>12</v>
      </c>
      <c r="E32" s="44" t="s">
        <v>93</v>
      </c>
      <c r="F32" s="39" t="s">
        <v>14</v>
      </c>
      <c r="G32" s="39" t="s">
        <v>6</v>
      </c>
    </row>
    <row r="33" spans="1:7" ht="330.75">
      <c r="A33" s="39" t="s">
        <v>90</v>
      </c>
      <c r="B33" s="44" t="s">
        <v>98</v>
      </c>
      <c r="C33" s="39" t="s">
        <v>99</v>
      </c>
      <c r="D33" s="39" t="s">
        <v>12</v>
      </c>
      <c r="E33" s="44" t="s">
        <v>93</v>
      </c>
      <c r="F33" s="39" t="s">
        <v>19</v>
      </c>
      <c r="G33" s="39" t="s">
        <v>6</v>
      </c>
    </row>
    <row r="34" spans="1:7" ht="330.75">
      <c r="A34" s="39" t="s">
        <v>90</v>
      </c>
      <c r="B34" s="44" t="s">
        <v>100</v>
      </c>
      <c r="C34" s="39" t="s">
        <v>101</v>
      </c>
      <c r="D34" s="39" t="s">
        <v>12</v>
      </c>
      <c r="E34" s="44" t="s">
        <v>93</v>
      </c>
      <c r="F34" s="39" t="s">
        <v>19</v>
      </c>
      <c r="G34" s="39" t="s">
        <v>6</v>
      </c>
    </row>
    <row r="35" spans="1:7" ht="252">
      <c r="A35" s="39" t="s">
        <v>90</v>
      </c>
      <c r="B35" s="44" t="s">
        <v>102</v>
      </c>
      <c r="C35" s="39" t="s">
        <v>103</v>
      </c>
      <c r="D35" s="39" t="s">
        <v>12</v>
      </c>
      <c r="E35" s="44" t="s">
        <v>89</v>
      </c>
      <c r="F35" s="39" t="s">
        <v>14</v>
      </c>
      <c r="G35" s="39" t="s">
        <v>6</v>
      </c>
    </row>
    <row r="36" spans="1:7" ht="252">
      <c r="A36" s="39" t="s">
        <v>90</v>
      </c>
      <c r="B36" s="44" t="s">
        <v>104</v>
      </c>
      <c r="C36" s="39" t="s">
        <v>105</v>
      </c>
      <c r="D36" s="39" t="s">
        <v>12</v>
      </c>
      <c r="E36" s="44" t="s">
        <v>89</v>
      </c>
      <c r="F36" s="39" t="s">
        <v>14</v>
      </c>
      <c r="G36" s="39" t="s">
        <v>6</v>
      </c>
    </row>
    <row r="37" spans="1:7" ht="220.5">
      <c r="A37" s="39" t="s">
        <v>90</v>
      </c>
      <c r="B37" s="44" t="s">
        <v>106</v>
      </c>
      <c r="C37" s="39" t="s">
        <v>107</v>
      </c>
      <c r="D37" s="39" t="s">
        <v>12</v>
      </c>
      <c r="E37" s="44" t="s">
        <v>89</v>
      </c>
      <c r="F37" s="39" t="s">
        <v>14</v>
      </c>
      <c r="G37" s="39" t="s">
        <v>6</v>
      </c>
    </row>
    <row r="38" spans="1:7" ht="236.25">
      <c r="A38" s="39" t="s">
        <v>90</v>
      </c>
      <c r="B38" s="44" t="s">
        <v>108</v>
      </c>
      <c r="C38" s="39" t="s">
        <v>109</v>
      </c>
      <c r="D38" s="39" t="s">
        <v>12</v>
      </c>
      <c r="E38" s="44" t="s">
        <v>89</v>
      </c>
      <c r="F38" s="39" t="s">
        <v>14</v>
      </c>
      <c r="G38" s="39" t="s">
        <v>6</v>
      </c>
    </row>
    <row r="39" spans="1:7" ht="204.75">
      <c r="A39" s="39" t="s">
        <v>90</v>
      </c>
      <c r="B39" s="44" t="s">
        <v>110</v>
      </c>
      <c r="C39" s="39" t="s">
        <v>111</v>
      </c>
      <c r="D39" s="39" t="s">
        <v>12</v>
      </c>
      <c r="E39" s="44" t="s">
        <v>112</v>
      </c>
      <c r="F39" s="39" t="s">
        <v>14</v>
      </c>
      <c r="G39" s="39" t="s">
        <v>6</v>
      </c>
    </row>
    <row r="40" spans="1:7" ht="204.75">
      <c r="A40" s="39" t="s">
        <v>113</v>
      </c>
      <c r="B40" s="44" t="s">
        <v>114</v>
      </c>
      <c r="C40" s="39" t="s">
        <v>115</v>
      </c>
      <c r="D40" s="39" t="s">
        <v>12</v>
      </c>
      <c r="E40" s="44" t="s">
        <v>89</v>
      </c>
      <c r="F40" s="39" t="s">
        <v>14</v>
      </c>
      <c r="G40" s="39" t="s">
        <v>6</v>
      </c>
    </row>
    <row r="41" spans="1:7" ht="299.25">
      <c r="A41" s="39" t="s">
        <v>116</v>
      </c>
      <c r="B41" s="44" t="s">
        <v>117</v>
      </c>
      <c r="C41" s="39" t="s">
        <v>118</v>
      </c>
      <c r="D41" s="39" t="s">
        <v>12</v>
      </c>
      <c r="E41" s="44" t="s">
        <v>89</v>
      </c>
      <c r="F41" s="39" t="s">
        <v>19</v>
      </c>
      <c r="G41" s="39"/>
    </row>
    <row r="42" spans="1:7" ht="362.25">
      <c r="A42" s="39" t="s">
        <v>86</v>
      </c>
      <c r="B42" s="44" t="s">
        <v>119</v>
      </c>
      <c r="C42" s="39" t="s">
        <v>120</v>
      </c>
      <c r="D42" s="39" t="s">
        <v>12</v>
      </c>
      <c r="E42" s="44" t="s">
        <v>121</v>
      </c>
      <c r="F42" s="39" t="s">
        <v>14</v>
      </c>
      <c r="G42" s="39" t="s">
        <v>6</v>
      </c>
    </row>
    <row r="43" spans="1:7" ht="362.25">
      <c r="A43" s="39" t="s">
        <v>116</v>
      </c>
      <c r="B43" s="44" t="s">
        <v>122</v>
      </c>
      <c r="C43" s="39" t="s">
        <v>123</v>
      </c>
      <c r="D43" s="39" t="s">
        <v>12</v>
      </c>
      <c r="E43" s="44" t="s">
        <v>121</v>
      </c>
      <c r="F43" s="39" t="s">
        <v>14</v>
      </c>
      <c r="G43" s="39" t="s">
        <v>6</v>
      </c>
    </row>
    <row r="44" spans="1:7" ht="78.75">
      <c r="A44" s="32" t="s">
        <v>124</v>
      </c>
      <c r="B44" s="32" t="s">
        <v>125</v>
      </c>
      <c r="C44" s="32" t="s">
        <v>126</v>
      </c>
      <c r="D44" s="32" t="s">
        <v>11</v>
      </c>
      <c r="E44" s="32"/>
      <c r="F44" s="32" t="s">
        <v>14</v>
      </c>
      <c r="G44" s="32" t="s">
        <v>6</v>
      </c>
    </row>
    <row r="45" spans="1:7" ht="47.25">
      <c r="A45" s="32" t="s">
        <v>127</v>
      </c>
      <c r="B45" s="32" t="s">
        <v>128</v>
      </c>
      <c r="C45" s="32" t="s">
        <v>129</v>
      </c>
      <c r="D45" s="32" t="s">
        <v>12</v>
      </c>
      <c r="E45" s="32" t="s">
        <v>130</v>
      </c>
      <c r="F45" s="32" t="s">
        <v>14</v>
      </c>
      <c r="G45" s="32" t="s">
        <v>6</v>
      </c>
    </row>
    <row r="46" spans="1:7" ht="78.75">
      <c r="A46" s="32" t="s">
        <v>127</v>
      </c>
      <c r="B46" s="32" t="s">
        <v>131</v>
      </c>
      <c r="C46" s="32" t="s">
        <v>132</v>
      </c>
      <c r="D46" s="32" t="s">
        <v>12</v>
      </c>
      <c r="E46" s="32" t="s">
        <v>130</v>
      </c>
      <c r="F46" s="32" t="s">
        <v>14</v>
      </c>
      <c r="G46" s="32" t="s">
        <v>6</v>
      </c>
    </row>
    <row r="47" spans="1:7" ht="47.25">
      <c r="A47" s="32" t="s">
        <v>133</v>
      </c>
      <c r="B47" s="32" t="s">
        <v>134</v>
      </c>
      <c r="C47" s="32" t="s">
        <v>135</v>
      </c>
      <c r="D47" s="32" t="s">
        <v>12</v>
      </c>
      <c r="E47" s="32" t="s">
        <v>136</v>
      </c>
      <c r="F47" s="32" t="s">
        <v>14</v>
      </c>
      <c r="G47" s="32" t="s">
        <v>6</v>
      </c>
    </row>
    <row r="48" spans="1:7" ht="47.25">
      <c r="A48" s="32" t="s">
        <v>133</v>
      </c>
      <c r="B48" s="32" t="s">
        <v>137</v>
      </c>
      <c r="C48" s="32" t="s">
        <v>138</v>
      </c>
      <c r="D48" s="32" t="s">
        <v>12</v>
      </c>
      <c r="E48" s="32" t="s">
        <v>136</v>
      </c>
      <c r="F48" s="32" t="s">
        <v>19</v>
      </c>
      <c r="G48" s="32"/>
    </row>
    <row r="49" spans="1:7" ht="47.25">
      <c r="A49" s="32" t="s">
        <v>133</v>
      </c>
      <c r="B49" s="32" t="s">
        <v>139</v>
      </c>
      <c r="C49" s="32" t="s">
        <v>140</v>
      </c>
      <c r="D49" s="32" t="s">
        <v>12</v>
      </c>
      <c r="E49" s="32" t="s">
        <v>136</v>
      </c>
      <c r="F49" s="32" t="s">
        <v>19</v>
      </c>
      <c r="G49" s="32"/>
    </row>
    <row r="50" spans="1:7" ht="31.5">
      <c r="A50" s="32" t="s">
        <v>133</v>
      </c>
      <c r="B50" s="32" t="s">
        <v>141</v>
      </c>
      <c r="C50" s="32" t="s">
        <v>142</v>
      </c>
      <c r="D50" s="32" t="s">
        <v>12</v>
      </c>
      <c r="E50" s="32" t="s">
        <v>136</v>
      </c>
      <c r="F50" s="32" t="s">
        <v>19</v>
      </c>
      <c r="G50" s="32"/>
    </row>
    <row r="51" spans="1:7" ht="31.5">
      <c r="A51" s="32" t="s">
        <v>133</v>
      </c>
      <c r="B51" s="32" t="s">
        <v>143</v>
      </c>
      <c r="C51" s="32" t="s">
        <v>144</v>
      </c>
      <c r="D51" s="32" t="s">
        <v>12</v>
      </c>
      <c r="E51" s="32" t="s">
        <v>136</v>
      </c>
      <c r="F51" s="32" t="s">
        <v>19</v>
      </c>
      <c r="G51" s="32"/>
    </row>
    <row r="52" spans="1:7" ht="31.5">
      <c r="A52" s="32" t="s">
        <v>145</v>
      </c>
      <c r="B52" s="32" t="s">
        <v>146</v>
      </c>
      <c r="C52" s="32" t="s">
        <v>147</v>
      </c>
      <c r="D52" s="32" t="s">
        <v>11</v>
      </c>
      <c r="E52" s="32"/>
      <c r="F52" s="46" t="s">
        <v>14</v>
      </c>
      <c r="G52" s="46" t="s">
        <v>6</v>
      </c>
    </row>
    <row r="53" spans="1:7" ht="47.25">
      <c r="A53" s="32" t="s">
        <v>145</v>
      </c>
      <c r="B53" s="32" t="s">
        <v>148</v>
      </c>
      <c r="C53" s="32" t="s">
        <v>149</v>
      </c>
      <c r="D53" s="32" t="s">
        <v>11</v>
      </c>
      <c r="E53" s="32"/>
      <c r="F53" s="46" t="s">
        <v>14</v>
      </c>
      <c r="G53" s="46" t="s">
        <v>6</v>
      </c>
    </row>
    <row r="54" spans="1:7" ht="47.25">
      <c r="A54" s="49" t="s">
        <v>150</v>
      </c>
      <c r="B54" s="50" t="s">
        <v>151</v>
      </c>
      <c r="C54" s="50" t="s">
        <v>152</v>
      </c>
      <c r="D54" s="51" t="s">
        <v>12</v>
      </c>
      <c r="E54" s="51" t="s">
        <v>136</v>
      </c>
      <c r="F54" s="51"/>
      <c r="G54" s="51"/>
    </row>
    <row r="55" spans="1:7" ht="78.75">
      <c r="A55" s="49" t="s">
        <v>150</v>
      </c>
      <c r="B55" s="50" t="s">
        <v>153</v>
      </c>
      <c r="C55" s="50" t="s">
        <v>154</v>
      </c>
      <c r="D55" s="51" t="s">
        <v>12</v>
      </c>
      <c r="E55" s="51" t="s">
        <v>136</v>
      </c>
      <c r="F55" s="51"/>
      <c r="G55" s="51" t="s">
        <v>155</v>
      </c>
    </row>
    <row r="56" spans="1:7" ht="47.25">
      <c r="A56" s="49" t="s">
        <v>150</v>
      </c>
      <c r="B56" s="50" t="s">
        <v>156</v>
      </c>
      <c r="C56" s="50" t="s">
        <v>157</v>
      </c>
      <c r="D56" s="51" t="s">
        <v>12</v>
      </c>
      <c r="E56" s="51" t="s">
        <v>136</v>
      </c>
      <c r="F56" s="51"/>
      <c r="G56" s="51"/>
    </row>
    <row r="57" spans="1:7" ht="47.25">
      <c r="A57" s="49" t="s">
        <v>158</v>
      </c>
      <c r="B57" s="52" t="s">
        <v>159</v>
      </c>
      <c r="C57" s="52" t="s">
        <v>160</v>
      </c>
      <c r="D57" s="51" t="s">
        <v>12</v>
      </c>
      <c r="E57" s="51" t="s">
        <v>161</v>
      </c>
      <c r="F57" s="51" t="s">
        <v>14</v>
      </c>
      <c r="G57" s="51" t="s">
        <v>6</v>
      </c>
    </row>
    <row r="58" spans="1:7" ht="78.75">
      <c r="A58" s="31" t="s">
        <v>162</v>
      </c>
      <c r="B58" s="31" t="s">
        <v>163</v>
      </c>
      <c r="C58" s="31" t="s">
        <v>164</v>
      </c>
      <c r="D58" s="31" t="s">
        <v>12</v>
      </c>
      <c r="E58" s="31" t="s">
        <v>165</v>
      </c>
      <c r="F58" s="31" t="s">
        <v>19</v>
      </c>
      <c r="G58" s="53"/>
    </row>
    <row r="59" spans="1:7" ht="78.75">
      <c r="A59" s="31" t="s">
        <v>162</v>
      </c>
      <c r="B59" s="31" t="s">
        <v>166</v>
      </c>
      <c r="C59" s="31" t="s">
        <v>167</v>
      </c>
      <c r="D59" s="31" t="s">
        <v>12</v>
      </c>
      <c r="E59" s="31" t="s">
        <v>165</v>
      </c>
      <c r="F59" s="31" t="s">
        <v>19</v>
      </c>
      <c r="G59" s="53"/>
    </row>
    <row r="60" spans="1:7" ht="78.75">
      <c r="A60" s="31" t="s">
        <v>162</v>
      </c>
      <c r="B60" s="31" t="s">
        <v>168</v>
      </c>
      <c r="C60" s="31" t="s">
        <v>169</v>
      </c>
      <c r="D60" s="31" t="s">
        <v>12</v>
      </c>
      <c r="E60" s="31" t="s">
        <v>165</v>
      </c>
      <c r="F60" s="31" t="s">
        <v>19</v>
      </c>
      <c r="G60" s="53"/>
    </row>
    <row r="61" spans="1:7" ht="78.75">
      <c r="A61" s="31" t="s">
        <v>162</v>
      </c>
      <c r="B61" s="31" t="s">
        <v>170</v>
      </c>
      <c r="C61" s="31" t="s">
        <v>171</v>
      </c>
      <c r="D61" s="31" t="s">
        <v>12</v>
      </c>
      <c r="E61" s="31" t="s">
        <v>165</v>
      </c>
      <c r="F61" s="31" t="s">
        <v>19</v>
      </c>
      <c r="G61" s="53"/>
    </row>
    <row r="62" spans="1:7" ht="47.25">
      <c r="A62" s="31" t="s">
        <v>172</v>
      </c>
      <c r="B62" s="31" t="s">
        <v>173</v>
      </c>
      <c r="C62" s="31" t="s">
        <v>174</v>
      </c>
      <c r="D62" s="31" t="s">
        <v>12</v>
      </c>
      <c r="E62" s="31" t="s">
        <v>165</v>
      </c>
      <c r="F62" s="31" t="s">
        <v>175</v>
      </c>
      <c r="G62" s="53"/>
    </row>
  </sheetData>
  <sheetProtection/>
  <mergeCells count="7">
    <mergeCell ref="A1:A3"/>
    <mergeCell ref="G1:G3"/>
    <mergeCell ref="B1:B3"/>
    <mergeCell ref="C1:C3"/>
    <mergeCell ref="D1:D3"/>
    <mergeCell ref="E1:E3"/>
    <mergeCell ref="F1:F3"/>
  </mergeCells>
  <dataValidations count="9">
    <dataValidation type="list" allowBlank="1" showInputMessage="1" showErrorMessage="1" sqref="D4 D6 D8 D18:D27">
      <formula1>$I$1:$I$2</formula1>
    </dataValidation>
    <dataValidation type="list" allowBlank="1" showInputMessage="1" showErrorMessage="1" sqref="F4 F18:F27 F55:F57">
      <formula1>$J$1:$J$2</formula1>
    </dataValidation>
    <dataValidation type="list" allowBlank="1" showInputMessage="1" showErrorMessage="1" sqref="H4:H5 G4 G8 G18:G27">
      <formula1>$K$1:$K$2</formula1>
    </dataValidation>
    <dataValidation type="list" allowBlank="1" showInputMessage="1" showErrorMessage="1" sqref="D13:D17">
      <formula1>$I$2:$I$3</formula1>
    </dataValidation>
    <dataValidation type="list" allowBlank="1" showInputMessage="1" showErrorMessage="1" sqref="F13:F17">
      <formula1>$J$2:$J$3</formula1>
    </dataValidation>
    <dataValidation type="list" allowBlank="1" showInputMessage="1" showErrorMessage="1" sqref="G13:G17">
      <formula1>$K$2:$K$3</formula1>
    </dataValidation>
    <dataValidation type="list" allowBlank="1" showInputMessage="1" showErrorMessage="1" sqref="D54:D57">
      <formula1>$H$1:$H$2</formula1>
    </dataValidation>
    <dataValidation type="list" allowBlank="1" showInputMessage="1" showErrorMessage="1" sqref="E54:E57">
      <formula1>$I$1:$I$5</formula1>
    </dataValidation>
    <dataValidation type="list" allowBlank="1" showInputMessage="1" showErrorMessage="1" sqref="G56:G57">
      <formula1>$K$1:$K$4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00390625" style="0" bestFit="1" customWidth="1"/>
    <col min="2" max="2" width="15.421875" style="0" bestFit="1" customWidth="1"/>
    <col min="4" max="4" width="15.421875" style="0" bestFit="1" customWidth="1"/>
  </cols>
  <sheetData>
    <row r="1" spans="1:6" ht="20.25">
      <c r="A1" s="19" t="s">
        <v>15</v>
      </c>
      <c r="B1" s="20">
        <f ca="1">TODAY()-7</f>
        <v>41659</v>
      </c>
      <c r="C1" s="17" t="s">
        <v>16</v>
      </c>
      <c r="D1" s="20">
        <f ca="1">TODAY()-3</f>
        <v>41663</v>
      </c>
      <c r="E1" s="18"/>
      <c r="F1" s="18"/>
    </row>
    <row r="2" spans="1:6" ht="21.75" thickBot="1">
      <c r="A2" s="1"/>
      <c r="B2" s="1"/>
      <c r="C2" s="1"/>
      <c r="D2" s="1"/>
      <c r="E2" s="1"/>
      <c r="F2" s="1"/>
    </row>
    <row r="3" spans="1:6" ht="21.75" thickBot="1">
      <c r="A3" s="24" t="s">
        <v>8</v>
      </c>
      <c r="B3" s="25"/>
      <c r="C3" s="24" t="s">
        <v>9</v>
      </c>
      <c r="D3" s="25"/>
      <c r="E3" s="26" t="s">
        <v>10</v>
      </c>
      <c r="F3" s="25"/>
    </row>
    <row r="4" spans="1:6" ht="21">
      <c r="A4" s="2" t="s">
        <v>17</v>
      </c>
      <c r="B4" s="3">
        <f>_xlfn.COUNTIFS(Лист1!D:D,"плановая")</f>
        <v>4</v>
      </c>
      <c r="C4" s="4">
        <f>_xlfn.COUNTIFS(Лист1!D:D,"плановая",Лист1!F:F,"выдано")</f>
        <v>4</v>
      </c>
      <c r="D4" s="5">
        <f>C4/B4</f>
        <v>1</v>
      </c>
      <c r="E4" s="6">
        <f>_xlfn.COUNTIFS(Лист1!D:D,"плановая",Лист1!G:G,"протокол")</f>
        <v>4</v>
      </c>
      <c r="F4" s="5">
        <f>E4/B4</f>
        <v>1</v>
      </c>
    </row>
    <row r="5" spans="1:6" ht="21.75" thickBot="1">
      <c r="A5" s="7" t="s">
        <v>18</v>
      </c>
      <c r="B5" s="8">
        <f>_xlfn.COUNTIFS(Лист1!D:D,"внеплановая")</f>
        <v>55</v>
      </c>
      <c r="C5" s="9">
        <f>_xlfn.COUNTIFS(Лист1!D:D,"внеплановая",Лист1!F:F,"выдано")</f>
        <v>24</v>
      </c>
      <c r="D5" s="10">
        <f>C5/B5</f>
        <v>0.43636363636363634</v>
      </c>
      <c r="E5" s="11">
        <f>_xlfn.COUNTIFS(Лист1!D:D,"внеплановая",Лист1!G:G,"протокол")</f>
        <v>29</v>
      </c>
      <c r="F5" s="10">
        <f>E5/B5</f>
        <v>0.5272727272727272</v>
      </c>
    </row>
    <row r="6" spans="1:6" ht="21.75" thickBot="1">
      <c r="A6" s="12" t="s">
        <v>13</v>
      </c>
      <c r="B6" s="13">
        <f>SUM(B4:B5)</f>
        <v>59</v>
      </c>
      <c r="C6" s="14">
        <f>SUM(C4:C5)</f>
        <v>28</v>
      </c>
      <c r="D6" s="15">
        <f>C6/B6</f>
        <v>0.4745762711864407</v>
      </c>
      <c r="E6" s="16">
        <f>SUM(E4:E5)</f>
        <v>33</v>
      </c>
      <c r="F6" s="15">
        <f>E6/B6</f>
        <v>0.559322033898305</v>
      </c>
    </row>
  </sheetData>
  <sheetProtection/>
  <mergeCells count="3">
    <mergeCell ref="A3:B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Роспотребнадзор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Роспотребнадзор</dc:creator>
  <cp:keywords/>
  <dc:description/>
  <cp:lastModifiedBy>Виталий</cp:lastModifiedBy>
  <dcterms:created xsi:type="dcterms:W3CDTF">2013-12-02T06:38:08Z</dcterms:created>
  <dcterms:modified xsi:type="dcterms:W3CDTF">2014-01-27T10:36:48Z</dcterms:modified>
  <cp:category/>
  <cp:version/>
  <cp:contentType/>
  <cp:contentStatus/>
</cp:coreProperties>
</file>